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Z:\Junge Nordkirche\JuNo\JugendPolitik\JugendVerband\EJH\Formulare\2025_Formulare\Excel Formulare Fördermittel beantragen\"/>
    </mc:Choice>
  </mc:AlternateContent>
  <xr:revisionPtr revIDLastSave="0" documentId="13_ncr:1_{25F4AAE4-878C-4C94-8259-DAC4FB57183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Abrechnung_Juleica" sheetId="1" r:id="rId1"/>
    <sheet name="Nur_für_EJH_Verwaltung_relevant" sheetId="2" r:id="rId2"/>
  </sheets>
  <definedNames>
    <definedName name="_xlnm.Print_Area" localSheetId="0">Abrechnung_Juleica!$A$1:$L$73</definedName>
    <definedName name="_xlnm.Print_Titles" localSheetId="0">Abrechnung_Juleica!$1:$6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" l="1"/>
  <c r="E34" i="1" s="1"/>
  <c r="G49" i="1"/>
  <c r="G53" i="1" s="1"/>
  <c r="D49" i="1"/>
  <c r="I49" i="1"/>
  <c r="I53" i="1" s="1"/>
  <c r="L36" i="1"/>
  <c r="L38" i="1"/>
  <c r="L40" i="1"/>
  <c r="L42" i="1"/>
  <c r="L34" i="1"/>
  <c r="L32" i="1"/>
  <c r="E33" i="1"/>
  <c r="L25" i="1"/>
  <c r="J7" i="1"/>
  <c r="D52" i="1" l="1"/>
  <c r="D53" i="1"/>
  <c r="G51" i="1"/>
  <c r="D51" i="1"/>
  <c r="G33" i="1"/>
  <c r="G34" i="1" s="1" a="1"/>
  <c r="G34" i="1" s="1"/>
  <c r="I51" i="1" l="1"/>
  <c r="I52" i="1"/>
  <c r="G5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<sst xmlns="http://schemas.openxmlformats.org/spreadsheetml/2006/main" count="135" uniqueCount="106">
  <si>
    <t xml:space="preserve">Name </t>
  </si>
  <si>
    <t xml:space="preserve">Straße </t>
  </si>
  <si>
    <t xml:space="preserve">Telefon </t>
  </si>
  <si>
    <t>PLZ</t>
  </si>
  <si>
    <t>ORT</t>
  </si>
  <si>
    <t>LAND</t>
  </si>
  <si>
    <t>X</t>
  </si>
  <si>
    <t>Hamburg, den</t>
  </si>
  <si>
    <t>Kirchengemeinde</t>
  </si>
  <si>
    <t>Kirchenkreis</t>
  </si>
  <si>
    <t>[EJH]</t>
  </si>
  <si>
    <t>Thema / Titel</t>
  </si>
  <si>
    <t>Politik</t>
  </si>
  <si>
    <t>Technik</t>
  </si>
  <si>
    <t>Gesundheit</t>
  </si>
  <si>
    <t>Kultur</t>
  </si>
  <si>
    <t>Prävention</t>
  </si>
  <si>
    <t>Soziales</t>
  </si>
  <si>
    <t>Sonstiges</t>
  </si>
  <si>
    <t>6 - 12 -jährige</t>
  </si>
  <si>
    <t>13 - 17 -jährige</t>
  </si>
  <si>
    <t>Schüler*innen</t>
  </si>
  <si>
    <t>Ehrenamtliche</t>
  </si>
  <si>
    <t>Hauptamtliche</t>
  </si>
  <si>
    <t>Veranstaltungsort</t>
  </si>
  <si>
    <t>Startzeit</t>
  </si>
  <si>
    <t>Datum Start</t>
  </si>
  <si>
    <t>Datum Ende</t>
  </si>
  <si>
    <t>Datum</t>
  </si>
  <si>
    <t>2.3.1.2
Seminare</t>
  </si>
  <si>
    <t>Fahrtkosten</t>
  </si>
  <si>
    <t>Verpflegung</t>
  </si>
  <si>
    <t>Unterkunft</t>
  </si>
  <si>
    <t>Ausgaben gesamt</t>
  </si>
  <si>
    <t>%-Anteil der Einnahmen an den Ausgaben</t>
  </si>
  <si>
    <t>18 - 26 -jährige</t>
  </si>
  <si>
    <t>Bearbeitungsvermerk durch die [EJH]</t>
  </si>
  <si>
    <t xml:space="preserve">am </t>
  </si>
  <si>
    <t xml:space="preserve">durch </t>
  </si>
  <si>
    <t>Ich erkläre hiermit verbindlich, dass die Bewilligungsbestimmungen sowie die Verwaltungsvorschriften nach § 44 LHO anerkannt werden.</t>
  </si>
  <si>
    <t>Zuschussberechtigte TN</t>
  </si>
  <si>
    <t>TN</t>
  </si>
  <si>
    <t>[EJH] Nummer 2025</t>
  </si>
  <si>
    <t xml:space="preserve">            © [EJH] 2025</t>
  </si>
  <si>
    <t xml:space="preserve">PLZ / Ort </t>
  </si>
  <si>
    <t xml:space="preserve">E-Mail </t>
  </si>
  <si>
    <t>Leitung</t>
  </si>
  <si>
    <t xml:space="preserve"> Referent*innen</t>
  </si>
  <si>
    <t>Umweltbildung/ ökologische Bildung</t>
  </si>
  <si>
    <t>Ja</t>
  </si>
  <si>
    <t>Nein</t>
  </si>
  <si>
    <t>Werden Geschlechter-perspektiven besonders berücksichtigt?</t>
  </si>
  <si>
    <t>Personen ab 27 Jahren</t>
  </si>
  <si>
    <t>Ende</t>
  </si>
  <si>
    <t>Uhrzeit</t>
  </si>
  <si>
    <t>Stundenzahl</t>
  </si>
  <si>
    <t>Fördersatz</t>
  </si>
  <si>
    <t>Tage</t>
  </si>
  <si>
    <t>Max.</t>
  </si>
  <si>
    <t>Stunden</t>
  </si>
  <si>
    <t>b) Mehrtägig
(mit Übernachtung)</t>
  </si>
  <si>
    <t>a) Eintägig
(ohne Übernachtung)</t>
  </si>
  <si>
    <r>
      <t xml:space="preserve">Eigenmittel
</t>
    </r>
    <r>
      <rPr>
        <sz val="11"/>
        <rFont val="Calibri"/>
        <family val="2"/>
        <scheme val="minor"/>
      </rPr>
      <t>(Teilnehmendenbeiträge, Zuschüsse, sonstige Einnahmen)</t>
    </r>
  </si>
  <si>
    <t>Max. Zuschuss</t>
  </si>
  <si>
    <t xml:space="preserve">Max. </t>
  </si>
  <si>
    <t>b) Mehrtägig mit Übernachtung</t>
  </si>
  <si>
    <t>c) Mehrtägig ohne Übernachtung</t>
  </si>
  <si>
    <t>Arbeitsmaterial/ Programm/Honorare</t>
  </si>
  <si>
    <t>a) Eintägig ohne Übernachtung</t>
  </si>
  <si>
    <t>Ich willige hiermit ein, dass im Zuge der Beantragung und Abrechnung des Zuschusses eine Weitergabe aller durch die Gemeinde zur Verfügung gestellten Daten durch die [EJH] an die Ev.-Luth. Kirche in Norddeutschland und die Hamburger Sozialbehörde erfolgen darf.</t>
  </si>
  <si>
    <t xml:space="preserve">Die Eigenmittel müssen gemäß LFP mindestens 20% der Ausgaben betragen, damit eine Veranstaltung förderfähig ist. </t>
  </si>
  <si>
    <t>Einnahmen-/Ausgaben-Differenz (Fehlbetrag)</t>
  </si>
  <si>
    <r>
      <rPr>
        <b/>
        <sz val="11"/>
        <rFont val="Calibri"/>
        <family val="2"/>
        <scheme val="minor"/>
      </rPr>
      <t xml:space="preserve">c) Mehrtägig an Einzeltagen (ohne Übernachtung) ²
</t>
    </r>
    <r>
      <rPr>
        <sz val="11"/>
        <rFont val="Calibri"/>
        <family val="2"/>
        <scheme val="minor"/>
      </rPr>
      <t>Bitte zusätzlich TN-Anzahl je Termin eintragen</t>
    </r>
  </si>
  <si>
    <t xml:space="preserve">Nur Veranstaltungen, die hier ein Minus aufweisen, erhalten einen Zuschuss. </t>
  </si>
  <si>
    <r>
      <t xml:space="preserve">Zeitlicher Rahmen der Veranstaltung (Bitte aus den drei Varianten </t>
    </r>
    <r>
      <rPr>
        <b/>
        <u/>
        <sz val="12"/>
        <rFont val="Calibri"/>
        <family val="2"/>
        <scheme val="minor"/>
      </rPr>
      <t>eine</t>
    </r>
    <r>
      <rPr>
        <b/>
        <sz val="12"/>
        <rFont val="Calibri"/>
        <family val="2"/>
        <scheme val="minor"/>
      </rPr>
      <t xml:space="preserve"> auswählen) ³ :</t>
    </r>
  </si>
  <si>
    <t xml:space="preserve">Innerverbandliche Maßnahmen können z.B. Versammlungen oder Wahlveranstaltungen von Kinder- und Jugendvertretungen oder -Ausschüssen sein </t>
  </si>
  <si>
    <t>Ich erkläre hiermit verbindlich, dass die beantragende Kirchengemeinde der 'Vereinbarung zum Tätigkeitsausschluss einschlägig vorbestrafter Personen gemäß  §72a SGB VIII' zwischen der [EJH] und der Hamburger Sozialbehörde beigetreten ist.</t>
  </si>
  <si>
    <r>
      <rPr>
        <u/>
        <sz val="10"/>
        <rFont val="Calibri"/>
        <family val="2"/>
        <scheme val="minor"/>
      </rPr>
      <t>Fördersätze laut Landesförderplan Familie und Jugend Hamburg</t>
    </r>
    <r>
      <rPr>
        <sz val="10"/>
        <rFont val="Calibri"/>
        <family val="2"/>
        <scheme val="minor"/>
      </rPr>
      <t xml:space="preserve">: 
Bei eintägigen Veranstaltungen </t>
    </r>
    <r>
      <rPr>
        <b/>
        <sz val="10"/>
        <rFont val="Calibri"/>
        <family val="2"/>
        <scheme val="minor"/>
      </rPr>
      <t>von 2 - 5</t>
    </r>
    <r>
      <rPr>
        <sz val="10"/>
        <rFont val="Calibri"/>
        <family val="2"/>
        <scheme val="minor"/>
      </rPr>
      <t xml:space="preserve"> </t>
    </r>
    <r>
      <rPr>
        <b/>
        <sz val="10"/>
        <rFont val="Calibri"/>
        <family val="2"/>
        <scheme val="minor"/>
      </rPr>
      <t>Std.:  8,00 €/TN</t>
    </r>
    <r>
      <rPr>
        <sz val="10"/>
        <rFont val="Calibri"/>
        <family val="2"/>
        <scheme val="minor"/>
      </rPr>
      <t xml:space="preserve">, 
Bei eintägigen Veranstaltungen </t>
    </r>
    <r>
      <rPr>
        <b/>
        <sz val="10"/>
        <rFont val="Calibri"/>
        <family val="2"/>
        <scheme val="minor"/>
      </rPr>
      <t>von mind. 6 Std.: 18,00 €/TN</t>
    </r>
    <r>
      <rPr>
        <sz val="10"/>
        <rFont val="Calibri"/>
        <family val="2"/>
        <scheme val="minor"/>
      </rPr>
      <t xml:space="preserve">, 
Bei </t>
    </r>
    <r>
      <rPr>
        <b/>
        <sz val="10"/>
        <rFont val="Calibri"/>
        <family val="2"/>
        <scheme val="minor"/>
      </rPr>
      <t>Veranstaltungen mit Übernachtung: 37,50 €/TN/Tag</t>
    </r>
  </si>
  <si>
    <t>Student*innen/Azubis</t>
  </si>
  <si>
    <t>Hinweise</t>
  </si>
  <si>
    <t>Bei Zeitangaben bitte immer volle Stunden angeben (z.B. 10:00 - 18:00)</t>
  </si>
  <si>
    <t xml:space="preserve">Ich erkläre hiermit verbindlich, dass diese Veranstaltung den Grundsätzen der Jugendverbandsarbeit entspricht. Das heißt insbesondere, dass
- junge Menschen (vom vollendeten 6. bis zum vollendeten 27. Lebensjahr) in die Planung und/oder Umsetzung der Angebote eingebunden sind 
  bzw. diese selbstorganisiert durchführen
- junge Menschen (vom vollendeten 6. bis zum vollendeten 27. Lebensjahr) über die Inhalte und Themen (mit-)entscheiden 
  und sich die Angebote an ihren Interessen ausrichten.
Eine kurze Beschreibung der geplanten Veranstaltung inkl. Angaben zur Beteiligung junger Menschen ist dem Antrag beigefügt. </t>
  </si>
  <si>
    <t>x</t>
  </si>
  <si>
    <t>Juleica-Schulung</t>
  </si>
  <si>
    <t xml:space="preserve">Art der Veranstaltung </t>
  </si>
  <si>
    <t xml:space="preserve">Voraussichtlicher Zuschuss </t>
  </si>
  <si>
    <r>
      <t xml:space="preserve">Zu welchem/n Bildungsbereich/en gehörte die Veranstaltung? </t>
    </r>
    <r>
      <rPr>
        <sz val="9"/>
        <rFont val="Calibri"/>
        <family val="2"/>
        <scheme val="minor"/>
      </rPr>
      <t>(bitte ankreuzen)</t>
    </r>
  </si>
  <si>
    <t>Die Abrechnung erfolgt für diese Veranstaltung:</t>
  </si>
  <si>
    <t>Abrechnung durch:</t>
  </si>
  <si>
    <t>Ansprechperson:</t>
  </si>
  <si>
    <r>
      <t xml:space="preserve">Wer hat teilgenommen? </t>
    </r>
    <r>
      <rPr>
        <sz val="9"/>
        <rFont val="Calibri"/>
        <family val="2"/>
        <scheme val="minor"/>
      </rPr>
      <t>(Mehrfachangaben möglich, bitte nur Personen eintragen, die auch auf der beiliegenden Teilnehmendenliste unterschrieben haben )</t>
    </r>
  </si>
  <si>
    <r>
      <t>Tatsächliche Ausgaben und Einnahmen der Veranstaltung</t>
    </r>
    <r>
      <rPr>
        <sz val="9"/>
        <rFont val="Calibri"/>
        <family val="2"/>
        <scheme val="minor"/>
      </rPr>
      <t xml:space="preserve"> (Ausgaben müssen über beiliegende Belegkopien nachgewiesen werden)</t>
    </r>
  </si>
  <si>
    <t>Abrechnung von Zuschuss aus Mitteln der Position 2.3.1.2 Landesförderplan (LFP) der Stadt Hamburg: Förderung v. Seminaren und Veranstaltungen zur Ausbildung und außerschulischen Bildung</t>
  </si>
  <si>
    <t>Hierzu Belegkopien beifügen</t>
  </si>
  <si>
    <r>
      <t xml:space="preserve">Unterschrift </t>
    </r>
    <r>
      <rPr>
        <sz val="12"/>
        <rFont val="Calibri"/>
        <family val="2"/>
        <scheme val="minor"/>
      </rPr>
      <t>der der für die Abrechnung verantwortlichen Person</t>
    </r>
  </si>
  <si>
    <t>Siehe Eingangsbestätigung Antrag</t>
  </si>
  <si>
    <r>
      <rPr>
        <b/>
        <sz val="11"/>
        <color theme="1"/>
        <rFont val="Calibri"/>
        <family val="2"/>
        <scheme val="minor"/>
      </rPr>
      <t>Gesamtzahl 
aller Teilnehmenden</t>
    </r>
    <r>
      <rPr>
        <sz val="11"/>
        <color theme="1"/>
        <rFont val="Calibri"/>
        <family val="2"/>
        <scheme val="minor"/>
      </rPr>
      <t xml:space="preserve"> 
</t>
    </r>
    <r>
      <rPr>
        <sz val="8.5"/>
        <color theme="1"/>
        <rFont val="Calibri"/>
        <family val="2"/>
        <scheme val="minor"/>
      </rPr>
      <t>(inkl. Leitung, Referent*innen, Team, etc)</t>
    </r>
  </si>
  <si>
    <r>
      <t xml:space="preserve">Bitte gelbunterlegte Felder ausfüllen </t>
    </r>
    <r>
      <rPr>
        <sz val="10"/>
        <rFont val="Calibri"/>
        <family val="2"/>
        <scheme val="minor"/>
      </rPr>
      <t xml:space="preserve">- Abgabe </t>
    </r>
    <r>
      <rPr>
        <b/>
        <sz val="10"/>
        <rFont val="Calibri"/>
        <family val="2"/>
        <scheme val="minor"/>
      </rPr>
      <t>spätestens 4 Wochen nach Veranstaltung</t>
    </r>
    <r>
      <rPr>
        <sz val="10"/>
        <rFont val="Calibri"/>
        <family val="2"/>
        <scheme val="minor"/>
      </rPr>
      <t xml:space="preserve"> inkl. </t>
    </r>
    <r>
      <rPr>
        <b/>
        <sz val="10"/>
        <rFont val="Calibri"/>
        <family val="2"/>
        <scheme val="minor"/>
      </rPr>
      <t>Teilnehmendenliste</t>
    </r>
    <r>
      <rPr>
        <sz val="10"/>
        <rFont val="Calibri"/>
        <family val="2"/>
        <scheme val="minor"/>
      </rPr>
      <t xml:space="preserve"> und Kopien aller </t>
    </r>
    <r>
      <rPr>
        <b/>
        <sz val="10"/>
        <rFont val="Calibri"/>
        <family val="2"/>
        <scheme val="minor"/>
      </rPr>
      <t xml:space="preserve">Ausgabenbelege </t>
    </r>
  </si>
  <si>
    <t>Pro Tag eine TN-Liste. Bei mehr als 6 Einzeltagen bitte weiteres Antragsformular nutzen und Seminar in zwei Teilen beantragen.</t>
  </si>
  <si>
    <r>
      <t xml:space="preserve">Abrechnung von [EJH]-Zuschuss zu Juleica-Erstausbildung 2025 </t>
    </r>
    <r>
      <rPr>
        <sz val="18"/>
        <color rgb="FF000000"/>
        <rFont val="Calibri"/>
        <family val="2"/>
        <scheme val="minor"/>
      </rPr>
      <t>(Seminare/Veranstaltungen)</t>
    </r>
    <r>
      <rPr>
        <b/>
        <sz val="18"/>
        <color indexed="8"/>
        <rFont val="Calibri"/>
        <family val="2"/>
        <scheme val="minor"/>
      </rPr>
      <t xml:space="preserve"> </t>
    </r>
  </si>
  <si>
    <t xml:space="preserve"> B A N K V E R B I N D U N G - Wohin soll der Zuschuss überwiesen werden? </t>
  </si>
  <si>
    <t xml:space="preserve">Kontoninhaber*in </t>
  </si>
  <si>
    <t xml:space="preserve">Bank </t>
  </si>
  <si>
    <t xml:space="preserve"> </t>
  </si>
  <si>
    <t xml:space="preserve">IBAN </t>
  </si>
  <si>
    <t xml:space="preserve">Überweisungstext /  Verwendungszweck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</si>
</sst>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#,##0.00\ &quot;€&quot;"/>
    <numFmt numFmtId="165" formatCode="dd/mm/yy;@"/>
    <numFmt numFmtId="166" formatCode="h:mm;@"/>
    <numFmt numFmtId="167" formatCode="h:mm"/>
    <numFmt numFmtId="168" formatCode="_-* #,##0.00\ [$€-407]_-;\-* #,##0.00\ [$€-407]_-;_-* &quot;-&quot;??\ [$€-407]_-;_-@_-"/>
  </numFmts>
  <fonts count="3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8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8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.5"/>
      <color theme="1"/>
      <name val="Calibri"/>
      <family val="2"/>
      <scheme val="minor"/>
    </font>
    <font>
      <b/>
      <sz val="13"/>
      <name val="Calibri"/>
      <family val="2"/>
      <scheme val="minor"/>
    </font>
    <font>
      <sz val="8"/>
      <color rgb="FF00B0F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0"/>
      <name val="Calibri"/>
      <family val="2"/>
      <scheme val="minor"/>
    </font>
    <font>
      <sz val="9"/>
      <color indexed="8"/>
      <name val="Calibri"/>
      <family val="2"/>
      <scheme val="minor"/>
    </font>
    <font>
      <sz val="18"/>
      <color rgb="FF000000"/>
      <name val="Calibri"/>
      <family val="2"/>
      <scheme val="minor"/>
    </font>
    <font>
      <b/>
      <sz val="13"/>
      <name val="Tahoma"/>
      <family val="2"/>
      <charset val="1"/>
    </font>
    <font>
      <b/>
      <sz val="13"/>
      <name val="Tahoma"/>
      <family val="2"/>
    </font>
    <font>
      <u/>
      <sz val="12"/>
      <color theme="1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indexed="31"/>
      </patternFill>
    </fill>
    <fill>
      <patternFill patternType="solid">
        <fgColor theme="4" tint="0.79998168889431442"/>
        <bgColor indexed="64"/>
      </patternFill>
    </fill>
  </fills>
  <borders count="97">
    <border>
      <left/>
      <right/>
      <top/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8"/>
      </left>
      <right/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 style="dashed">
        <color indexed="64"/>
      </left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 style="dotted">
        <color indexed="64"/>
      </top>
      <bottom/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/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hair">
        <color indexed="8"/>
      </right>
      <top style="dashed">
        <color indexed="64"/>
      </top>
      <bottom/>
      <diagonal/>
    </border>
    <border>
      <left style="hair">
        <color indexed="8"/>
      </left>
      <right style="hair">
        <color indexed="8"/>
      </right>
      <top style="dashed">
        <color indexed="64"/>
      </top>
      <bottom/>
      <diagonal/>
    </border>
    <border>
      <left style="hair">
        <color indexed="8"/>
      </left>
      <right style="dashed">
        <color indexed="64"/>
      </right>
      <top style="dashed">
        <color indexed="64"/>
      </top>
      <bottom/>
      <diagonal/>
    </border>
    <border>
      <left style="hair">
        <color indexed="8"/>
      </left>
      <right style="dashed">
        <color indexed="64"/>
      </right>
      <top style="hair">
        <color indexed="8"/>
      </top>
      <bottom/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hair">
        <color indexed="8"/>
      </left>
      <right style="dashed">
        <color indexed="64"/>
      </right>
      <top/>
      <bottom/>
      <diagonal/>
    </border>
    <border>
      <left/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/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otted">
        <color indexed="64"/>
      </right>
      <top/>
      <bottom/>
      <diagonal/>
    </border>
    <border>
      <left style="dash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ashed">
        <color indexed="64"/>
      </right>
      <top/>
      <bottom style="dotted">
        <color indexed="64"/>
      </bottom>
      <diagonal/>
    </border>
    <border>
      <left style="dotted">
        <color indexed="64"/>
      </left>
      <right style="dashed">
        <color indexed="64"/>
      </right>
      <top style="dotted">
        <color indexed="64"/>
      </top>
      <bottom/>
      <diagonal/>
    </border>
    <border>
      <left/>
      <right/>
      <top style="thin">
        <color theme="4" tint="0.39997558519241921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hair">
        <color auto="1"/>
      </right>
      <top style="dashed">
        <color indexed="64"/>
      </top>
      <bottom style="dashed">
        <color indexed="64"/>
      </bottom>
      <diagonal/>
    </border>
    <border>
      <left style="hair">
        <color auto="1"/>
      </left>
      <right/>
      <top style="dashed">
        <color indexed="64"/>
      </top>
      <bottom style="dashed">
        <color indexed="64"/>
      </bottom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4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304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0" xfId="0" applyFont="1"/>
    <xf numFmtId="0" fontId="0" fillId="0" borderId="0" xfId="0" applyAlignment="1">
      <alignment vertical="center"/>
    </xf>
    <xf numFmtId="0" fontId="6" fillId="0" borderId="0" xfId="0" applyFont="1"/>
    <xf numFmtId="164" fontId="1" fillId="0" borderId="0" xfId="0" applyNumberFormat="1" applyFont="1" applyAlignment="1">
      <alignment vertical="center"/>
    </xf>
    <xf numFmtId="164" fontId="1" fillId="0" borderId="0" xfId="0" applyNumberFormat="1" applyFont="1"/>
    <xf numFmtId="20" fontId="0" fillId="0" borderId="0" xfId="0" applyNumberFormat="1"/>
    <xf numFmtId="167" fontId="0" fillId="0" borderId="0" xfId="0" applyNumberFormat="1"/>
    <xf numFmtId="0" fontId="9" fillId="0" borderId="0" xfId="0" applyFont="1" applyAlignment="1">
      <alignment vertical="center"/>
    </xf>
    <xf numFmtId="0" fontId="18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/>
    </xf>
    <xf numFmtId="0" fontId="18" fillId="0" borderId="3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0" fontId="12" fillId="3" borderId="22" xfId="0" applyFont="1" applyFill="1" applyBorder="1" applyAlignment="1" applyProtection="1">
      <alignment horizontal="center" vertical="center"/>
      <protection locked="0"/>
    </xf>
    <xf numFmtId="0" fontId="12" fillId="3" borderId="23" xfId="0" applyFont="1" applyFill="1" applyBorder="1" applyAlignment="1" applyProtection="1">
      <alignment horizontal="center" vertical="center"/>
      <protection locked="0"/>
    </xf>
    <xf numFmtId="0" fontId="2" fillId="3" borderId="22" xfId="0" applyFont="1" applyFill="1" applyBorder="1" applyAlignment="1" applyProtection="1">
      <alignment horizontal="center" vertical="center"/>
      <protection locked="0"/>
    </xf>
    <xf numFmtId="0" fontId="0" fillId="0" borderId="24" xfId="0" applyBorder="1"/>
    <xf numFmtId="0" fontId="0" fillId="0" borderId="29" xfId="0" applyBorder="1"/>
    <xf numFmtId="0" fontId="6" fillId="0" borderId="24" xfId="0" applyFont="1" applyBorder="1" applyAlignment="1">
      <alignment horizontal="center" vertical="center"/>
    </xf>
    <xf numFmtId="0" fontId="18" fillId="0" borderId="64" xfId="0" applyFont="1" applyBorder="1" applyAlignment="1">
      <alignment horizontal="center" vertical="center" wrapText="1"/>
    </xf>
    <xf numFmtId="0" fontId="18" fillId="0" borderId="65" xfId="0" applyFont="1" applyBorder="1" applyAlignment="1">
      <alignment horizontal="center" vertical="center"/>
    </xf>
    <xf numFmtId="0" fontId="12" fillId="3" borderId="66" xfId="0" applyFont="1" applyFill="1" applyBorder="1" applyAlignment="1" applyProtection="1">
      <alignment horizontal="center" vertical="center"/>
      <protection locked="0"/>
    </xf>
    <xf numFmtId="0" fontId="18" fillId="0" borderId="64" xfId="0" applyFont="1" applyBorder="1" applyAlignment="1">
      <alignment horizontal="center" vertical="center"/>
    </xf>
    <xf numFmtId="0" fontId="12" fillId="3" borderId="67" xfId="0" applyFont="1" applyFill="1" applyBorder="1" applyAlignment="1" applyProtection="1">
      <alignment horizontal="center" vertical="center"/>
      <protection locked="0"/>
    </xf>
    <xf numFmtId="168" fontId="0" fillId="0" borderId="0" xfId="0" applyNumberFormat="1"/>
    <xf numFmtId="44" fontId="0" fillId="0" borderId="0" xfId="1" applyFont="1"/>
    <xf numFmtId="165" fontId="16" fillId="3" borderId="51" xfId="0" applyNumberFormat="1" applyFont="1" applyFill="1" applyBorder="1" applyAlignment="1" applyProtection="1">
      <alignment horizontal="center" vertical="center" wrapText="1"/>
      <protection locked="0"/>
    </xf>
    <xf numFmtId="166" fontId="16" fillId="3" borderId="40" xfId="0" applyNumberFormat="1" applyFont="1" applyFill="1" applyBorder="1" applyAlignment="1" applyProtection="1">
      <alignment horizontal="center" vertical="center"/>
      <protection locked="0"/>
    </xf>
    <xf numFmtId="166" fontId="16" fillId="3" borderId="46" xfId="0" applyNumberFormat="1" applyFont="1" applyFill="1" applyBorder="1" applyAlignment="1" applyProtection="1">
      <alignment horizontal="center" vertical="center"/>
      <protection locked="0"/>
    </xf>
    <xf numFmtId="165" fontId="16" fillId="3" borderId="27" xfId="0" applyNumberFormat="1" applyFont="1" applyFill="1" applyBorder="1" applyAlignment="1" applyProtection="1">
      <alignment horizontal="center" vertical="center" wrapText="1"/>
      <protection locked="0"/>
    </xf>
    <xf numFmtId="0" fontId="0" fillId="5" borderId="68" xfId="0" applyFill="1" applyBorder="1"/>
    <xf numFmtId="168" fontId="0" fillId="5" borderId="68" xfId="0" applyNumberFormat="1" applyFill="1" applyBorder="1"/>
    <xf numFmtId="0" fontId="17" fillId="4" borderId="0" xfId="0" applyFont="1" applyFill="1"/>
    <xf numFmtId="0" fontId="0" fillId="0" borderId="68" xfId="0" applyBorder="1"/>
    <xf numFmtId="44" fontId="0" fillId="0" borderId="68" xfId="1" applyFont="1" applyBorder="1"/>
    <xf numFmtId="1" fontId="16" fillId="3" borderId="27" xfId="0" applyNumberFormat="1" applyFont="1" applyFill="1" applyBorder="1" applyAlignment="1" applyProtection="1">
      <alignment horizontal="center" vertical="center"/>
      <protection locked="0"/>
    </xf>
    <xf numFmtId="0" fontId="13" fillId="2" borderId="73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/>
    </xf>
    <xf numFmtId="168" fontId="22" fillId="0" borderId="31" xfId="1" applyNumberFormat="1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 vertical="center"/>
    </xf>
    <xf numFmtId="0" fontId="22" fillId="0" borderId="24" xfId="0" applyFont="1" applyBorder="1" applyAlignment="1">
      <alignment horizontal="right" vertical="center" wrapText="1"/>
    </xf>
    <xf numFmtId="0" fontId="1" fillId="0" borderId="24" xfId="0" applyFont="1" applyBorder="1"/>
    <xf numFmtId="49" fontId="26" fillId="0" borderId="24" xfId="0" applyNumberFormat="1" applyFont="1" applyBorder="1" applyAlignment="1">
      <alignment horizontal="right" vertical="center"/>
    </xf>
    <xf numFmtId="49" fontId="26" fillId="0" borderId="24" xfId="0" applyNumberFormat="1" applyFont="1" applyBorder="1" applyAlignment="1">
      <alignment horizontal="right" vertical="top"/>
    </xf>
    <xf numFmtId="0" fontId="0" fillId="0" borderId="32" xfId="0" applyBorder="1" applyAlignment="1">
      <alignment horizontal="center"/>
    </xf>
    <xf numFmtId="168" fontId="22" fillId="0" borderId="46" xfId="0" applyNumberFormat="1" applyFont="1" applyBorder="1"/>
    <xf numFmtId="168" fontId="0" fillId="0" borderId="25" xfId="0" applyNumberFormat="1" applyBorder="1" applyAlignment="1">
      <alignment horizontal="center" vertical="center"/>
    </xf>
    <xf numFmtId="166" fontId="16" fillId="3" borderId="31" xfId="0" applyNumberFormat="1" applyFont="1" applyFill="1" applyBorder="1" applyAlignment="1" applyProtection="1">
      <alignment horizontal="center" vertical="center"/>
      <protection locked="0"/>
    </xf>
    <xf numFmtId="166" fontId="16" fillId="3" borderId="25" xfId="0" applyNumberFormat="1" applyFont="1" applyFill="1" applyBorder="1" applyAlignment="1" applyProtection="1">
      <alignment horizontal="center" vertical="center"/>
      <protection locked="0"/>
    </xf>
    <xf numFmtId="168" fontId="0" fillId="0" borderId="40" xfId="0" applyNumberFormat="1" applyBorder="1" applyAlignment="1">
      <alignment horizontal="center" vertical="center"/>
    </xf>
    <xf numFmtId="0" fontId="9" fillId="0" borderId="29" xfId="0" applyFont="1" applyBorder="1"/>
    <xf numFmtId="0" fontId="0" fillId="0" borderId="75" xfId="0" applyBorder="1"/>
    <xf numFmtId="0" fontId="8" fillId="0" borderId="75" xfId="0" applyFont="1" applyBorder="1"/>
    <xf numFmtId="0" fontId="9" fillId="11" borderId="15" xfId="0" applyFont="1" applyFill="1" applyBorder="1" applyAlignment="1">
      <alignment vertical="center"/>
    </xf>
    <xf numFmtId="0" fontId="25" fillId="11" borderId="60" xfId="0" applyFont="1" applyFill="1" applyBorder="1" applyAlignment="1">
      <alignment vertical="center"/>
    </xf>
    <xf numFmtId="0" fontId="16" fillId="11" borderId="24" xfId="0" applyFont="1" applyFill="1" applyBorder="1" applyAlignment="1">
      <alignment vertical="center"/>
    </xf>
    <xf numFmtId="0" fontId="16" fillId="11" borderId="29" xfId="0" applyFont="1" applyFill="1" applyBorder="1"/>
    <xf numFmtId="0" fontId="16" fillId="11" borderId="39" xfId="0" applyFont="1" applyFill="1" applyBorder="1"/>
    <xf numFmtId="0" fontId="12" fillId="3" borderId="25" xfId="0" applyFont="1" applyFill="1" applyBorder="1" applyAlignment="1" applyProtection="1">
      <alignment horizontal="center" vertical="center"/>
      <protection locked="0"/>
    </xf>
    <xf numFmtId="0" fontId="12" fillId="3" borderId="40" xfId="0" applyFont="1" applyFill="1" applyBorder="1" applyAlignment="1" applyProtection="1">
      <alignment horizontal="center" vertical="center"/>
      <protection locked="0"/>
    </xf>
    <xf numFmtId="0" fontId="5" fillId="0" borderId="63" xfId="0" applyFont="1" applyBorder="1" applyAlignment="1">
      <alignment horizontal="right" vertical="center" indent="1"/>
    </xf>
    <xf numFmtId="0" fontId="5" fillId="0" borderId="30" xfId="0" applyFont="1" applyBorder="1" applyAlignment="1">
      <alignment horizontal="right" vertical="center" indent="1"/>
    </xf>
    <xf numFmtId="0" fontId="5" fillId="0" borderId="25" xfId="0" applyFont="1" applyBorder="1" applyAlignment="1">
      <alignment horizontal="right" vertical="center" indent="1"/>
    </xf>
    <xf numFmtId="165" fontId="16" fillId="3" borderId="31" xfId="0" applyNumberFormat="1" applyFont="1" applyFill="1" applyBorder="1" applyAlignment="1" applyProtection="1">
      <alignment horizontal="center" vertical="center" wrapText="1"/>
      <protection locked="0"/>
    </xf>
    <xf numFmtId="1" fontId="16" fillId="3" borderId="41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14" fontId="3" fillId="0" borderId="0" xfId="0" applyNumberFormat="1" applyFont="1" applyAlignment="1">
      <alignment horizontal="center"/>
    </xf>
    <xf numFmtId="0" fontId="0" fillId="6" borderId="0" xfId="0" applyFill="1"/>
    <xf numFmtId="0" fontId="0" fillId="0" borderId="0" xfId="0" applyAlignment="1">
      <alignment horizontal="right" vertical="center" wrapText="1"/>
    </xf>
    <xf numFmtId="0" fontId="16" fillId="0" borderId="0" xfId="0" applyFont="1" applyAlignment="1">
      <alignment horizontal="center" vertical="center"/>
    </xf>
    <xf numFmtId="0" fontId="9" fillId="0" borderId="0" xfId="0" applyFont="1"/>
    <xf numFmtId="0" fontId="9" fillId="0" borderId="77" xfId="0" applyFont="1" applyBorder="1"/>
    <xf numFmtId="0" fontId="8" fillId="0" borderId="0" xfId="0" applyFont="1"/>
    <xf numFmtId="0" fontId="8" fillId="0" borderId="0" xfId="0" applyFont="1" applyAlignment="1">
      <alignment wrapText="1"/>
    </xf>
    <xf numFmtId="0" fontId="11" fillId="0" borderId="0" xfId="0" applyFont="1"/>
    <xf numFmtId="0" fontId="11" fillId="0" borderId="0" xfId="0" applyFont="1" applyAlignment="1">
      <alignment wrapText="1"/>
    </xf>
    <xf numFmtId="0" fontId="0" fillId="0" borderId="0" xfId="0" applyAlignment="1">
      <alignment wrapText="1"/>
    </xf>
    <xf numFmtId="0" fontId="15" fillId="0" borderId="25" xfId="0" applyFont="1" applyBorder="1" applyAlignment="1">
      <alignment vertical="center"/>
    </xf>
    <xf numFmtId="0" fontId="15" fillId="0" borderId="25" xfId="0" applyFont="1" applyBorder="1" applyAlignment="1">
      <alignment horizontal="center" vertical="center"/>
    </xf>
    <xf numFmtId="0" fontId="2" fillId="0" borderId="76" xfId="0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3" borderId="33" xfId="0" applyFont="1" applyFill="1" applyBorder="1" applyAlignment="1" applyProtection="1">
      <alignment horizontal="center" vertical="center"/>
      <protection locked="0"/>
    </xf>
    <xf numFmtId="0" fontId="2" fillId="3" borderId="36" xfId="0" applyFont="1" applyFill="1" applyBorder="1" applyAlignment="1" applyProtection="1">
      <alignment horizontal="center" vertical="center"/>
      <protection locked="0"/>
    </xf>
    <xf numFmtId="0" fontId="12" fillId="3" borderId="21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vertical="center"/>
      <protection locked="0"/>
    </xf>
    <xf numFmtId="0" fontId="2" fillId="3" borderId="20" xfId="0" applyFont="1" applyFill="1" applyBorder="1" applyAlignment="1" applyProtection="1">
      <alignment vertical="center"/>
      <protection locked="0"/>
    </xf>
    <xf numFmtId="0" fontId="2" fillId="3" borderId="25" xfId="0" applyFont="1" applyFill="1" applyBorder="1" applyAlignment="1" applyProtection="1">
      <alignment horizontal="center"/>
      <protection locked="0"/>
    </xf>
    <xf numFmtId="0" fontId="2" fillId="3" borderId="25" xfId="0" applyFont="1" applyFill="1" applyBorder="1" applyProtection="1">
      <protection locked="0"/>
    </xf>
    <xf numFmtId="164" fontId="22" fillId="0" borderId="0" xfId="0" applyNumberFormat="1" applyFont="1" applyAlignment="1">
      <alignment horizontal="center" vertical="center" wrapText="1"/>
    </xf>
    <xf numFmtId="0" fontId="7" fillId="0" borderId="79" xfId="0" applyFont="1" applyBorder="1" applyAlignment="1">
      <alignment horizontal="center" vertical="center" wrapText="1"/>
    </xf>
    <xf numFmtId="0" fontId="0" fillId="0" borderId="79" xfId="0" applyBorder="1" applyAlignment="1">
      <alignment horizontal="center"/>
    </xf>
    <xf numFmtId="0" fontId="30" fillId="0" borderId="0" xfId="0" applyFont="1" applyAlignment="1">
      <alignment horizontal="left" vertical="center" wrapText="1" indent="1"/>
    </xf>
    <xf numFmtId="0" fontId="30" fillId="0" borderId="79" xfId="0" applyFont="1" applyBorder="1" applyAlignment="1">
      <alignment horizontal="left" vertical="center" wrapText="1" indent="1"/>
    </xf>
    <xf numFmtId="0" fontId="0" fillId="9" borderId="54" xfId="0" applyFill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4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/>
    </xf>
    <xf numFmtId="2" fontId="0" fillId="0" borderId="25" xfId="0" applyNumberFormat="1" applyBorder="1"/>
    <xf numFmtId="0" fontId="16" fillId="0" borderId="46" xfId="0" applyFont="1" applyBorder="1" applyAlignment="1">
      <alignment horizontal="center"/>
    </xf>
    <xf numFmtId="0" fontId="16" fillId="0" borderId="32" xfId="0" applyFont="1" applyBorder="1" applyAlignment="1">
      <alignment horizontal="center" vertical="center"/>
    </xf>
    <xf numFmtId="1" fontId="16" fillId="0" borderId="26" xfId="0" applyNumberFormat="1" applyFont="1" applyBorder="1" applyAlignment="1">
      <alignment horizontal="center" vertical="center"/>
    </xf>
    <xf numFmtId="0" fontId="16" fillId="0" borderId="31" xfId="0" applyFont="1" applyBorder="1" applyAlignment="1">
      <alignment horizontal="center" vertical="center" wrapText="1"/>
    </xf>
    <xf numFmtId="164" fontId="3" fillId="3" borderId="51" xfId="0" applyNumberFormat="1" applyFont="1" applyFill="1" applyBorder="1" applyAlignment="1" applyProtection="1">
      <alignment horizontal="right" vertical="center" wrapText="1"/>
      <protection locked="0"/>
    </xf>
    <xf numFmtId="164" fontId="3" fillId="3" borderId="46" xfId="0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0" applyFont="1" applyAlignment="1">
      <alignment horizontal="left" vertical="center" wrapText="1" indent="1"/>
    </xf>
    <xf numFmtId="0" fontId="7" fillId="0" borderId="29" xfId="0" applyFont="1" applyBorder="1" applyAlignment="1">
      <alignment horizontal="left" vertical="center" wrapText="1" indent="1"/>
    </xf>
    <xf numFmtId="164" fontId="20" fillId="0" borderId="25" xfId="0" applyNumberFormat="1" applyFont="1" applyBorder="1" applyAlignment="1">
      <alignment horizontal="center" vertical="center" wrapText="1"/>
    </xf>
    <xf numFmtId="164" fontId="20" fillId="0" borderId="46" xfId="0" applyNumberFormat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4" fillId="0" borderId="24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7" fillId="0" borderId="39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164" fontId="3" fillId="0" borderId="27" xfId="0" applyNumberFormat="1" applyFont="1" applyBorder="1" applyAlignment="1">
      <alignment horizontal="center" vertical="center" wrapText="1"/>
    </xf>
    <xf numFmtId="164" fontId="3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0" borderId="24" xfId="0" applyFont="1" applyBorder="1" applyAlignment="1">
      <alignment horizontal="right" vertical="center" wrapText="1" indent="1"/>
    </xf>
    <xf numFmtId="0" fontId="16" fillId="0" borderId="0" xfId="0" applyFont="1" applyAlignment="1">
      <alignment horizontal="right" vertical="center" wrapText="1" indent="1"/>
    </xf>
    <xf numFmtId="0" fontId="4" fillId="10" borderId="0" xfId="0" applyFont="1" applyFill="1" applyAlignment="1">
      <alignment horizontal="center" vertical="center" wrapText="1"/>
    </xf>
    <xf numFmtId="164" fontId="3" fillId="3" borderId="27" xfId="0" applyNumberFormat="1" applyFont="1" applyFill="1" applyBorder="1" applyAlignment="1" applyProtection="1">
      <alignment horizontal="center" vertical="center" wrapText="1"/>
      <protection locked="0"/>
    </xf>
    <xf numFmtId="164" fontId="3" fillId="3" borderId="2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9" xfId="0" applyFont="1" applyBorder="1" applyAlignment="1">
      <alignment horizontal="center" vertical="center"/>
    </xf>
    <xf numFmtId="0" fontId="4" fillId="0" borderId="52" xfId="0" applyFont="1" applyBorder="1" applyAlignment="1">
      <alignment horizontal="center" vertical="center"/>
    </xf>
    <xf numFmtId="0" fontId="22" fillId="0" borderId="25" xfId="0" quotePrefix="1" applyFont="1" applyBorder="1" applyAlignment="1">
      <alignment horizontal="center" vertical="center" wrapText="1"/>
    </xf>
    <xf numFmtId="0" fontId="6" fillId="0" borderId="25" xfId="0" applyFont="1" applyBorder="1" applyAlignment="1">
      <alignment horizontal="left" vertical="center" wrapText="1" indent="1"/>
    </xf>
    <xf numFmtId="0" fontId="16" fillId="0" borderId="25" xfId="0" applyFont="1" applyBorder="1" applyAlignment="1">
      <alignment horizontal="center"/>
    </xf>
    <xf numFmtId="168" fontId="16" fillId="0" borderId="25" xfId="0" applyNumberFormat="1" applyFont="1" applyBorder="1" applyAlignment="1">
      <alignment horizontal="center"/>
    </xf>
    <xf numFmtId="0" fontId="16" fillId="0" borderId="25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 wrapText="1"/>
    </xf>
    <xf numFmtId="0" fontId="22" fillId="2" borderId="25" xfId="0" applyFont="1" applyFill="1" applyBorder="1" applyAlignment="1">
      <alignment horizontal="center" vertical="center"/>
    </xf>
    <xf numFmtId="0" fontId="6" fillId="0" borderId="25" xfId="0" quotePrefix="1" applyFont="1" applyBorder="1" applyAlignment="1">
      <alignment horizontal="left" vertical="center" wrapText="1" indent="1"/>
    </xf>
    <xf numFmtId="0" fontId="6" fillId="0" borderId="40" xfId="0" quotePrefix="1" applyFont="1" applyBorder="1" applyAlignment="1">
      <alignment horizontal="left" vertical="center" wrapText="1" indent="1"/>
    </xf>
    <xf numFmtId="0" fontId="22" fillId="0" borderId="40" xfId="0" quotePrefix="1" applyFont="1" applyBorder="1" applyAlignment="1">
      <alignment horizontal="center" vertical="center" wrapText="1"/>
    </xf>
    <xf numFmtId="164" fontId="0" fillId="3" borderId="25" xfId="0" applyNumberFormat="1" applyFill="1" applyBorder="1" applyAlignment="1" applyProtection="1">
      <alignment horizontal="center" vertical="center" wrapText="1"/>
      <protection locked="0"/>
    </xf>
    <xf numFmtId="164" fontId="0" fillId="3" borderId="46" xfId="0" applyNumberFormat="1" applyFill="1" applyBorder="1" applyAlignment="1" applyProtection="1">
      <alignment horizontal="center" vertical="center" wrapText="1"/>
      <protection locked="0"/>
    </xf>
    <xf numFmtId="164" fontId="0" fillId="3" borderId="26" xfId="0" applyNumberFormat="1" applyFill="1" applyBorder="1" applyAlignment="1" applyProtection="1">
      <alignment horizontal="center" vertical="center" wrapText="1"/>
      <protection locked="0"/>
    </xf>
    <xf numFmtId="164" fontId="0" fillId="3" borderId="28" xfId="0" applyNumberFormat="1" applyFill="1" applyBorder="1" applyAlignment="1" applyProtection="1">
      <alignment horizontal="center" vertical="center" wrapText="1"/>
      <protection locked="0"/>
    </xf>
    <xf numFmtId="164" fontId="0" fillId="3" borderId="44" xfId="0" applyNumberFormat="1" applyFill="1" applyBorder="1" applyAlignment="1" applyProtection="1">
      <alignment horizontal="center" vertical="center" wrapText="1"/>
      <protection locked="0"/>
    </xf>
    <xf numFmtId="0" fontId="3" fillId="3" borderId="26" xfId="0" applyFont="1" applyFill="1" applyBorder="1" applyAlignment="1" applyProtection="1">
      <alignment horizontal="center"/>
      <protection locked="0"/>
    </xf>
    <xf numFmtId="0" fontId="3" fillId="3" borderId="28" xfId="0" applyFont="1" applyFill="1" applyBorder="1" applyAlignment="1" applyProtection="1">
      <alignment horizontal="center"/>
      <protection locked="0"/>
    </xf>
    <xf numFmtId="0" fontId="16" fillId="0" borderId="25" xfId="0" applyFont="1" applyBorder="1" applyAlignment="1">
      <alignment horizontal="right" vertical="center" indent="1"/>
    </xf>
    <xf numFmtId="0" fontId="0" fillId="0" borderId="25" xfId="0" applyBorder="1" applyAlignment="1">
      <alignment horizontal="right" vertical="center" indent="1"/>
    </xf>
    <xf numFmtId="164" fontId="4" fillId="7" borderId="0" xfId="0" applyNumberFormat="1" applyFont="1" applyFill="1" applyAlignment="1">
      <alignment horizontal="center" vertical="center" wrapText="1"/>
    </xf>
    <xf numFmtId="164" fontId="4" fillId="7" borderId="43" xfId="0" applyNumberFormat="1" applyFont="1" applyFill="1" applyBorder="1" applyAlignment="1">
      <alignment horizontal="center" vertical="center" wrapText="1"/>
    </xf>
    <xf numFmtId="0" fontId="4" fillId="8" borderId="42" xfId="0" applyFont="1" applyFill="1" applyBorder="1" applyAlignment="1">
      <alignment horizontal="center" vertical="center" wrapText="1"/>
    </xf>
    <xf numFmtId="0" fontId="4" fillId="8" borderId="43" xfId="0" applyFont="1" applyFill="1" applyBorder="1" applyAlignment="1">
      <alignment horizontal="center" vertical="center" wrapText="1"/>
    </xf>
    <xf numFmtId="0" fontId="9" fillId="11" borderId="24" xfId="0" applyFont="1" applyFill="1" applyBorder="1" applyAlignment="1">
      <alignment horizontal="left" vertical="center"/>
    </xf>
    <xf numFmtId="0" fontId="9" fillId="11" borderId="0" xfId="0" applyFont="1" applyFill="1" applyAlignment="1">
      <alignment horizontal="left" vertical="center"/>
    </xf>
    <xf numFmtId="0" fontId="9" fillId="11" borderId="29" xfId="0" applyFont="1" applyFill="1" applyBorder="1" applyAlignment="1">
      <alignment horizontal="left" vertical="center"/>
    </xf>
    <xf numFmtId="0" fontId="8" fillId="0" borderId="17" xfId="0" applyFont="1" applyBorder="1" applyAlignment="1">
      <alignment horizontal="center" vertical="center" wrapText="1"/>
    </xf>
    <xf numFmtId="0" fontId="8" fillId="0" borderId="62" xfId="0" applyFont="1" applyBorder="1" applyAlignment="1">
      <alignment horizontal="center" vertical="center" wrapText="1"/>
    </xf>
    <xf numFmtId="0" fontId="34" fillId="3" borderId="25" xfId="2" applyFont="1" applyFill="1" applyBorder="1" applyAlignment="1" applyProtection="1">
      <alignment horizontal="center" vertical="center"/>
      <protection locked="0"/>
    </xf>
    <xf numFmtId="0" fontId="5" fillId="3" borderId="2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16" fillId="11" borderId="47" xfId="0" applyFont="1" applyFill="1" applyBorder="1" applyAlignment="1">
      <alignment horizontal="left" vertical="center" wrapText="1" indent="1"/>
    </xf>
    <xf numFmtId="0" fontId="16" fillId="11" borderId="55" xfId="0" applyFont="1" applyFill="1" applyBorder="1" applyAlignment="1">
      <alignment horizontal="left" vertical="center" wrapText="1" indent="1"/>
    </xf>
    <xf numFmtId="0" fontId="16" fillId="11" borderId="69" xfId="0" applyFont="1" applyFill="1" applyBorder="1" applyAlignment="1">
      <alignment horizontal="left" vertical="center" wrapText="1" indent="1"/>
    </xf>
    <xf numFmtId="0" fontId="16" fillId="11" borderId="70" xfId="0" applyFont="1" applyFill="1" applyBorder="1" applyAlignment="1">
      <alignment horizontal="left" vertical="center" wrapText="1" indent="1"/>
    </xf>
    <xf numFmtId="0" fontId="16" fillId="11" borderId="71" xfId="0" applyFont="1" applyFill="1" applyBorder="1" applyAlignment="1">
      <alignment horizontal="left" vertical="center" wrapText="1" indent="1"/>
    </xf>
    <xf numFmtId="0" fontId="16" fillId="11" borderId="72" xfId="0" applyFont="1" applyFill="1" applyBorder="1" applyAlignment="1">
      <alignment horizontal="left" vertical="center" wrapText="1" indent="1"/>
    </xf>
    <xf numFmtId="0" fontId="6" fillId="0" borderId="31" xfId="0" applyFont="1" applyBorder="1" applyAlignment="1">
      <alignment horizontal="left" vertical="center" wrapText="1" indent="1"/>
    </xf>
    <xf numFmtId="0" fontId="6" fillId="0" borderId="32" xfId="0" applyFont="1" applyBorder="1" applyAlignment="1">
      <alignment horizontal="left" vertical="center" wrapText="1" indent="1"/>
    </xf>
    <xf numFmtId="0" fontId="6" fillId="0" borderId="41" xfId="0" applyFont="1" applyBorder="1" applyAlignment="1">
      <alignment horizontal="left" vertical="center" wrapText="1" indent="1"/>
    </xf>
    <xf numFmtId="0" fontId="6" fillId="0" borderId="39" xfId="0" applyFont="1" applyBorder="1" applyAlignment="1">
      <alignment horizontal="left" vertical="center" wrapText="1" indent="1"/>
    </xf>
    <xf numFmtId="0" fontId="6" fillId="0" borderId="50" xfId="0" applyFont="1" applyBorder="1" applyAlignment="1">
      <alignment horizontal="left" vertical="center" wrapText="1" indent="1"/>
    </xf>
    <xf numFmtId="0" fontId="6" fillId="0" borderId="52" xfId="0" applyFont="1" applyBorder="1" applyAlignment="1">
      <alignment horizontal="left" vertical="center" wrapText="1" indent="1"/>
    </xf>
    <xf numFmtId="0" fontId="5" fillId="0" borderId="24" xfId="0" applyFont="1" applyBorder="1" applyAlignment="1">
      <alignment horizontal="right" vertical="center" indent="1"/>
    </xf>
    <xf numFmtId="0" fontId="5" fillId="0" borderId="0" xfId="0" applyFont="1" applyAlignment="1">
      <alignment horizontal="right" vertical="center" indent="1"/>
    </xf>
    <xf numFmtId="0" fontId="9" fillId="11" borderId="39" xfId="0" applyFont="1" applyFill="1" applyBorder="1" applyAlignment="1">
      <alignment horizontal="left" vertical="center"/>
    </xf>
    <xf numFmtId="0" fontId="9" fillId="11" borderId="50" xfId="0" applyFont="1" applyFill="1" applyBorder="1" applyAlignment="1">
      <alignment horizontal="left" vertical="center"/>
    </xf>
    <xf numFmtId="0" fontId="9" fillId="11" borderId="52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6" fillId="0" borderId="0" xfId="0" applyFont="1" applyAlignment="1">
      <alignment horizontal="center" vertical="top"/>
    </xf>
    <xf numFmtId="0" fontId="0" fillId="0" borderId="2" xfId="0" applyBorder="1" applyAlignment="1">
      <alignment horizontal="center" vertical="top"/>
    </xf>
    <xf numFmtId="0" fontId="6" fillId="0" borderId="61" xfId="0" applyFont="1" applyBorder="1" applyAlignment="1">
      <alignment horizontal="center" vertical="top"/>
    </xf>
    <xf numFmtId="0" fontId="22" fillId="7" borderId="50" xfId="0" applyFont="1" applyFill="1" applyBorder="1" applyAlignment="1">
      <alignment horizontal="center" vertical="center" wrapText="1"/>
    </xf>
    <xf numFmtId="0" fontId="22" fillId="7" borderId="53" xfId="0" applyFont="1" applyFill="1" applyBorder="1" applyAlignment="1">
      <alignment horizontal="center" vertical="center" wrapText="1"/>
    </xf>
    <xf numFmtId="0" fontId="16" fillId="9" borderId="49" xfId="0" applyFont="1" applyFill="1" applyBorder="1" applyAlignment="1">
      <alignment horizontal="center" vertical="center" wrapText="1"/>
    </xf>
    <xf numFmtId="0" fontId="16" fillId="9" borderId="50" xfId="0" applyFont="1" applyFill="1" applyBorder="1" applyAlignment="1">
      <alignment horizontal="center" vertical="center" wrapText="1"/>
    </xf>
    <xf numFmtId="0" fontId="16" fillId="9" borderId="53" xfId="0" applyFont="1" applyFill="1" applyBorder="1" applyAlignment="1">
      <alignment horizontal="center" vertical="center" wrapText="1"/>
    </xf>
    <xf numFmtId="0" fontId="22" fillId="8" borderId="42" xfId="0" applyFont="1" applyFill="1" applyBorder="1" applyAlignment="1">
      <alignment horizontal="center" vertical="center" wrapText="1"/>
    </xf>
    <xf numFmtId="0" fontId="4" fillId="8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8" fillId="0" borderId="29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left" vertical="center" wrapText="1" indent="1"/>
    </xf>
    <xf numFmtId="0" fontId="18" fillId="0" borderId="35" xfId="0" applyFont="1" applyBorder="1" applyAlignment="1">
      <alignment horizontal="center" vertical="center" wrapText="1"/>
    </xf>
    <xf numFmtId="0" fontId="18" fillId="0" borderId="34" xfId="0" applyFont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23" fillId="0" borderId="25" xfId="0" applyFont="1" applyBorder="1" applyAlignment="1">
      <alignment horizontal="left" vertical="center" wrapText="1" indent="1"/>
    </xf>
    <xf numFmtId="0" fontId="13" fillId="0" borderId="25" xfId="0" applyFont="1" applyBorder="1" applyAlignment="1">
      <alignment horizontal="center" vertical="center"/>
    </xf>
    <xf numFmtId="0" fontId="7" fillId="0" borderId="31" xfId="0" applyFont="1" applyBorder="1" applyAlignment="1">
      <alignment horizontal="left" vertical="center" wrapText="1" indent="1"/>
    </xf>
    <xf numFmtId="0" fontId="7" fillId="0" borderId="41" xfId="0" applyFont="1" applyBorder="1" applyAlignment="1">
      <alignment horizontal="left" vertical="center" wrapText="1" indent="1"/>
    </xf>
    <xf numFmtId="0" fontId="7" fillId="0" borderId="24" xfId="0" applyFont="1" applyBorder="1" applyAlignment="1">
      <alignment horizontal="left" vertical="center" wrapText="1" indent="1"/>
    </xf>
    <xf numFmtId="164" fontId="10" fillId="0" borderId="51" xfId="0" applyNumberFormat="1" applyFont="1" applyBorder="1" applyAlignment="1">
      <alignment horizontal="center" vertical="center" wrapText="1"/>
    </xf>
    <xf numFmtId="164" fontId="10" fillId="0" borderId="46" xfId="0" applyNumberFormat="1" applyFont="1" applyBorder="1" applyAlignment="1">
      <alignment horizontal="center" vertical="center" wrapText="1"/>
    </xf>
    <xf numFmtId="10" fontId="3" fillId="0" borderId="52" xfId="0" applyNumberFormat="1" applyFont="1" applyBorder="1" applyAlignment="1">
      <alignment horizontal="center" vertical="center" wrapText="1"/>
    </xf>
    <xf numFmtId="10" fontId="3" fillId="0" borderId="38" xfId="0" applyNumberFormat="1" applyFont="1" applyBorder="1" applyAlignment="1">
      <alignment horizontal="center" vertical="center" wrapText="1"/>
    </xf>
    <xf numFmtId="164" fontId="10" fillId="3" borderId="51" xfId="0" applyNumberFormat="1" applyFont="1" applyFill="1" applyBorder="1" applyAlignment="1" applyProtection="1">
      <alignment horizontal="right" vertical="center" wrapText="1"/>
      <protection locked="0"/>
    </xf>
    <xf numFmtId="164" fontId="10" fillId="3" borderId="46" xfId="0" applyNumberFormat="1" applyFont="1" applyFill="1" applyBorder="1" applyAlignment="1" applyProtection="1">
      <alignment horizontal="right" vertical="center" wrapText="1"/>
      <protection locked="0"/>
    </xf>
    <xf numFmtId="164" fontId="3" fillId="0" borderId="51" xfId="0" applyNumberFormat="1" applyFont="1" applyBorder="1" applyAlignment="1">
      <alignment horizontal="center" vertical="center" wrapText="1"/>
    </xf>
    <xf numFmtId="164" fontId="3" fillId="0" borderId="46" xfId="0" applyNumberFormat="1" applyFont="1" applyBorder="1" applyAlignment="1">
      <alignment horizontal="center" vertical="center" wrapText="1"/>
    </xf>
    <xf numFmtId="164" fontId="20" fillId="0" borderId="27" xfId="0" applyNumberFormat="1" applyFont="1" applyBorder="1" applyAlignment="1">
      <alignment horizontal="center" vertical="center" wrapText="1"/>
    </xf>
    <xf numFmtId="0" fontId="22" fillId="0" borderId="24" xfId="0" applyFont="1" applyBorder="1" applyAlignment="1">
      <alignment horizontal="right" vertical="center" wrapText="1" indent="1"/>
    </xf>
    <xf numFmtId="0" fontId="22" fillId="0" borderId="0" xfId="0" applyFont="1" applyAlignment="1">
      <alignment horizontal="right" vertical="center" wrapText="1" indent="1"/>
    </xf>
    <xf numFmtId="164" fontId="10" fillId="0" borderId="27" xfId="0" applyNumberFormat="1" applyFont="1" applyBorder="1" applyAlignment="1">
      <alignment horizontal="center" vertical="center" wrapText="1"/>
    </xf>
    <xf numFmtId="164" fontId="10" fillId="0" borderId="25" xfId="0" applyNumberFormat="1" applyFont="1" applyBorder="1" applyAlignment="1">
      <alignment horizontal="center" vertical="center" wrapText="1"/>
    </xf>
    <xf numFmtId="164" fontId="10" fillId="3" borderId="41" xfId="0" applyNumberFormat="1" applyFont="1" applyFill="1" applyBorder="1" applyAlignment="1" applyProtection="1">
      <alignment horizontal="center" vertical="center" wrapText="1"/>
      <protection locked="0"/>
    </xf>
    <xf numFmtId="164" fontId="10" fillId="3" borderId="40" xfId="0" applyNumberFormat="1" applyFont="1" applyFill="1" applyBorder="1" applyAlignment="1" applyProtection="1">
      <alignment horizontal="center" vertical="center" wrapText="1"/>
      <protection locked="0"/>
    </xf>
    <xf numFmtId="0" fontId="22" fillId="2" borderId="24" xfId="0" applyFont="1" applyFill="1" applyBorder="1" applyAlignment="1">
      <alignment horizontal="center" vertical="center" wrapText="1"/>
    </xf>
    <xf numFmtId="0" fontId="22" fillId="2" borderId="0" xfId="0" applyFont="1" applyFill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4" fillId="0" borderId="46" xfId="0" applyNumberFormat="1" applyFont="1" applyBorder="1" applyAlignment="1">
      <alignment horizontal="center" vertical="center" wrapText="1"/>
    </xf>
    <xf numFmtId="164" fontId="4" fillId="3" borderId="25" xfId="0" applyNumberFormat="1" applyFont="1" applyFill="1" applyBorder="1" applyAlignment="1" applyProtection="1">
      <alignment horizontal="center" vertical="center" wrapText="1"/>
      <protection locked="0"/>
    </xf>
    <xf numFmtId="164" fontId="4" fillId="3" borderId="46" xfId="0" applyNumberFormat="1" applyFont="1" applyFill="1" applyBorder="1" applyAlignment="1" applyProtection="1">
      <alignment horizontal="center" vertical="center" wrapText="1"/>
      <protection locked="0"/>
    </xf>
    <xf numFmtId="164" fontId="0" fillId="0" borderId="25" xfId="0" applyNumberFormat="1" applyBorder="1" applyAlignment="1">
      <alignment horizontal="center" vertical="center" wrapText="1"/>
    </xf>
    <xf numFmtId="164" fontId="0" fillId="0" borderId="46" xfId="0" applyNumberFormat="1" applyBorder="1" applyAlignment="1">
      <alignment horizontal="center" vertical="center" wrapText="1"/>
    </xf>
    <xf numFmtId="10" fontId="0" fillId="0" borderId="25" xfId="0" applyNumberFormat="1" applyBorder="1" applyAlignment="1">
      <alignment horizontal="center" vertical="center" wrapText="1"/>
    </xf>
    <xf numFmtId="10" fontId="0" fillId="0" borderId="46" xfId="0" applyNumberFormat="1" applyBorder="1" applyAlignment="1">
      <alignment horizontal="center" vertical="center" wrapText="1"/>
    </xf>
    <xf numFmtId="0" fontId="22" fillId="12" borderId="5" xfId="0" applyFont="1" applyFill="1" applyBorder="1" applyAlignment="1">
      <alignment horizontal="center" vertical="center"/>
    </xf>
    <xf numFmtId="0" fontId="22" fillId="12" borderId="4" xfId="0" applyFont="1" applyFill="1" applyBorder="1" applyAlignment="1">
      <alignment horizontal="center" vertical="center"/>
    </xf>
    <xf numFmtId="0" fontId="4" fillId="11" borderId="9" xfId="0" applyFont="1" applyFill="1" applyBorder="1" applyAlignment="1">
      <alignment horizontal="center" vertical="center"/>
    </xf>
    <xf numFmtId="0" fontId="0" fillId="0" borderId="42" xfId="0" applyBorder="1"/>
    <xf numFmtId="0" fontId="0" fillId="0" borderId="29" xfId="0" applyBorder="1"/>
    <xf numFmtId="0" fontId="0" fillId="12" borderId="10" xfId="0" applyFill="1" applyBorder="1" applyAlignment="1">
      <alignment horizontal="right" vertical="center"/>
    </xf>
    <xf numFmtId="0" fontId="0" fillId="12" borderId="11" xfId="0" applyFill="1" applyBorder="1" applyAlignment="1">
      <alignment horizontal="right" vertical="center"/>
    </xf>
    <xf numFmtId="14" fontId="0" fillId="0" borderId="12" xfId="0" applyNumberFormat="1" applyBorder="1"/>
    <xf numFmtId="14" fontId="0" fillId="0" borderId="13" xfId="0" applyNumberFormat="1" applyBorder="1"/>
    <xf numFmtId="14" fontId="0" fillId="0" borderId="7" xfId="0" applyNumberFormat="1" applyBorder="1"/>
    <xf numFmtId="14" fontId="0" fillId="0" borderId="14" xfId="0" applyNumberFormat="1" applyBorder="1"/>
    <xf numFmtId="0" fontId="0" fillId="0" borderId="12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0" fillId="0" borderId="26" xfId="0" applyFont="1" applyBorder="1" applyAlignment="1">
      <alignment horizontal="left" vertical="center" wrapText="1" indent="1"/>
    </xf>
    <xf numFmtId="0" fontId="30" fillId="0" borderId="28" xfId="0" applyFont="1" applyBorder="1" applyAlignment="1">
      <alignment horizontal="left" vertical="center" wrapText="1" indent="1"/>
    </xf>
    <xf numFmtId="0" fontId="30" fillId="0" borderId="27" xfId="0" applyFont="1" applyBorder="1" applyAlignment="1">
      <alignment horizontal="left" vertical="center" wrapText="1" indent="1"/>
    </xf>
    <xf numFmtId="10" fontId="3" fillId="0" borderId="51" xfId="0" applyNumberFormat="1" applyFont="1" applyBorder="1" applyAlignment="1">
      <alignment horizontal="center" vertical="center" wrapText="1"/>
    </xf>
    <xf numFmtId="10" fontId="3" fillId="0" borderId="46" xfId="0" applyNumberFormat="1" applyFont="1" applyBorder="1" applyAlignment="1">
      <alignment horizontal="center" vertical="center" wrapText="1"/>
    </xf>
    <xf numFmtId="164" fontId="20" fillId="0" borderId="51" xfId="0" applyNumberFormat="1" applyFont="1" applyBorder="1" applyAlignment="1">
      <alignment horizontal="center" vertical="center" wrapText="1"/>
    </xf>
    <xf numFmtId="0" fontId="9" fillId="3" borderId="95" xfId="0" applyFont="1" applyFill="1" applyBorder="1" applyAlignment="1" applyProtection="1">
      <alignment horizontal="center"/>
      <protection locked="0"/>
    </xf>
    <xf numFmtId="0" fontId="9" fillId="3" borderId="96" xfId="0" applyFont="1" applyFill="1" applyBorder="1" applyAlignment="1" applyProtection="1">
      <alignment horizontal="center"/>
      <protection locked="0"/>
    </xf>
    <xf numFmtId="0" fontId="30" fillId="0" borderId="74" xfId="0" applyFont="1" applyBorder="1" applyAlignment="1">
      <alignment horizontal="left" vertical="center" wrapText="1" indent="1"/>
    </xf>
    <xf numFmtId="0" fontId="0" fillId="0" borderId="39" xfId="0" applyBorder="1" applyAlignment="1">
      <alignment horizontal="center"/>
    </xf>
    <xf numFmtId="0" fontId="0" fillId="0" borderId="50" xfId="0" applyBorder="1" applyAlignment="1">
      <alignment horizontal="center"/>
    </xf>
    <xf numFmtId="0" fontId="0" fillId="0" borderId="52" xfId="0" applyBorder="1" applyAlignment="1">
      <alignment horizontal="center"/>
    </xf>
    <xf numFmtId="0" fontId="9" fillId="13" borderId="21" xfId="0" applyFont="1" applyFill="1" applyBorder="1" applyAlignment="1">
      <alignment horizontal="left" vertical="center"/>
    </xf>
    <xf numFmtId="0" fontId="9" fillId="13" borderId="20" xfId="0" applyFont="1" applyFill="1" applyBorder="1" applyAlignment="1">
      <alignment horizontal="left" vertical="center"/>
    </xf>
    <xf numFmtId="0" fontId="9" fillId="13" borderId="78" xfId="0" applyFont="1" applyFill="1" applyBorder="1" applyAlignment="1">
      <alignment horizontal="left" vertical="center"/>
    </xf>
    <xf numFmtId="0" fontId="10" fillId="0" borderId="80" xfId="0" applyFont="1" applyBorder="1" applyAlignment="1">
      <alignment horizontal="right" vertical="center"/>
    </xf>
    <xf numFmtId="0" fontId="10" fillId="0" borderId="81" xfId="0" applyFont="1" applyBorder="1" applyAlignment="1">
      <alignment horizontal="right" vertical="center"/>
    </xf>
    <xf numFmtId="0" fontId="32" fillId="3" borderId="81" xfId="0" applyFont="1" applyFill="1" applyBorder="1" applyAlignment="1" applyProtection="1">
      <alignment horizontal="center" vertical="center"/>
      <protection locked="0"/>
    </xf>
    <xf numFmtId="0" fontId="32" fillId="3" borderId="82" xfId="0" applyFont="1" applyFill="1" applyBorder="1" applyAlignment="1" applyProtection="1">
      <alignment horizontal="center" vertical="center"/>
      <protection locked="0"/>
    </xf>
    <xf numFmtId="0" fontId="10" fillId="0" borderId="83" xfId="0" applyFont="1" applyBorder="1" applyAlignment="1">
      <alignment horizontal="right" vertical="center"/>
    </xf>
    <xf numFmtId="0" fontId="10" fillId="0" borderId="84" xfId="0" applyFont="1" applyBorder="1" applyAlignment="1">
      <alignment horizontal="right" vertical="center"/>
    </xf>
    <xf numFmtId="0" fontId="33" fillId="3" borderId="84" xfId="0" applyFont="1" applyFill="1" applyBorder="1" applyAlignment="1" applyProtection="1">
      <alignment horizontal="center" vertical="center"/>
      <protection locked="0"/>
    </xf>
    <xf numFmtId="0" fontId="33" fillId="3" borderId="85" xfId="0" applyFont="1" applyFill="1" applyBorder="1" applyAlignment="1" applyProtection="1">
      <alignment horizontal="center" vertical="center"/>
      <protection locked="0"/>
    </xf>
    <xf numFmtId="0" fontId="10" fillId="0" borderId="86" xfId="0" applyFont="1" applyBorder="1" applyAlignment="1">
      <alignment horizontal="right" vertical="center"/>
    </xf>
    <xf numFmtId="0" fontId="10" fillId="0" borderId="87" xfId="0" applyFont="1" applyBorder="1" applyAlignment="1">
      <alignment horizontal="right" vertical="center"/>
    </xf>
    <xf numFmtId="0" fontId="32" fillId="3" borderId="87" xfId="0" applyFont="1" applyFill="1" applyBorder="1" applyAlignment="1" applyProtection="1">
      <alignment horizontal="center" vertical="center"/>
      <protection locked="0"/>
    </xf>
    <xf numFmtId="0" fontId="32" fillId="3" borderId="88" xfId="0" applyFont="1" applyFill="1" applyBorder="1" applyAlignment="1" applyProtection="1">
      <alignment horizontal="center" vertical="center"/>
      <protection locked="0"/>
    </xf>
    <xf numFmtId="0" fontId="10" fillId="0" borderId="89" xfId="0" applyFont="1" applyBorder="1" applyAlignment="1">
      <alignment horizontal="center" vertical="center" wrapText="1"/>
    </xf>
    <xf numFmtId="0" fontId="10" fillId="0" borderId="90" xfId="0" applyFont="1" applyBorder="1" applyAlignment="1">
      <alignment horizontal="center" vertical="center" wrapText="1"/>
    </xf>
    <xf numFmtId="0" fontId="10" fillId="0" borderId="92" xfId="0" applyFont="1" applyBorder="1" applyAlignment="1">
      <alignment horizontal="center" vertical="center" wrapText="1"/>
    </xf>
    <xf numFmtId="0" fontId="10" fillId="0" borderId="93" xfId="0" applyFont="1" applyBorder="1" applyAlignment="1">
      <alignment horizontal="center" vertical="center" wrapText="1"/>
    </xf>
    <xf numFmtId="0" fontId="3" fillId="3" borderId="90" xfId="0" applyFont="1" applyFill="1" applyBorder="1" applyAlignment="1" applyProtection="1">
      <alignment horizontal="center"/>
      <protection locked="0"/>
    </xf>
    <xf numFmtId="0" fontId="3" fillId="3" borderId="91" xfId="0" applyFont="1" applyFill="1" applyBorder="1" applyAlignment="1" applyProtection="1">
      <alignment horizontal="center"/>
      <protection locked="0"/>
    </xf>
    <xf numFmtId="0" fontId="3" fillId="3" borderId="93" xfId="0" applyFont="1" applyFill="1" applyBorder="1" applyAlignment="1" applyProtection="1">
      <alignment horizontal="center"/>
      <protection locked="0"/>
    </xf>
    <xf numFmtId="0" fontId="3" fillId="3" borderId="94" xfId="0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horizontal="center" vertical="center" wrapText="1"/>
    </xf>
    <xf numFmtId="0" fontId="11" fillId="0" borderId="56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7" fillId="11" borderId="24" xfId="0" applyFont="1" applyFill="1" applyBorder="1" applyAlignment="1">
      <alignment horizontal="left" vertical="top" wrapText="1"/>
    </xf>
    <xf numFmtId="0" fontId="7" fillId="11" borderId="0" xfId="0" applyFont="1" applyFill="1" applyAlignment="1">
      <alignment horizontal="left" vertical="top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/>
    </xf>
    <xf numFmtId="0" fontId="12" fillId="3" borderId="59" xfId="0" applyFont="1" applyFill="1" applyBorder="1" applyAlignment="1" applyProtection="1">
      <alignment horizontal="center" vertical="center"/>
      <protection locked="0"/>
    </xf>
    <xf numFmtId="0" fontId="12" fillId="3" borderId="61" xfId="0" applyFont="1" applyFill="1" applyBorder="1" applyAlignment="1" applyProtection="1">
      <alignment horizontal="center" vertical="center"/>
      <protection locked="0"/>
    </xf>
    <xf numFmtId="0" fontId="5" fillId="3" borderId="25" xfId="0" applyFont="1" applyFill="1" applyBorder="1" applyAlignment="1" applyProtection="1">
      <alignment horizontal="left" vertical="center"/>
      <protection locked="0"/>
    </xf>
    <xf numFmtId="0" fontId="3" fillId="3" borderId="25" xfId="0" applyFont="1" applyFill="1" applyBorder="1" applyAlignment="1" applyProtection="1">
      <alignment horizontal="left" vertical="center"/>
      <protection locked="0"/>
    </xf>
    <xf numFmtId="0" fontId="19" fillId="11" borderId="24" xfId="0" applyFont="1" applyFill="1" applyBorder="1" applyAlignment="1">
      <alignment horizontal="left" vertical="center" wrapText="1"/>
    </xf>
    <xf numFmtId="0" fontId="19" fillId="11" borderId="0" xfId="0" applyFont="1" applyFill="1" applyAlignment="1">
      <alignment horizontal="left" vertical="center" wrapText="1"/>
    </xf>
    <xf numFmtId="0" fontId="21" fillId="0" borderId="24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0" fillId="0" borderId="24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0" fillId="0" borderId="29" xfId="0" applyBorder="1" applyAlignment="1">
      <alignment horizontal="center"/>
    </xf>
    <xf numFmtId="0" fontId="9" fillId="11" borderId="24" xfId="0" applyFont="1" applyFill="1" applyBorder="1" applyAlignment="1">
      <alignment horizontal="center" vertical="center"/>
    </xf>
    <xf numFmtId="0" fontId="9" fillId="11" borderId="0" xfId="0" applyFont="1" applyFill="1" applyAlignment="1">
      <alignment horizontal="center" vertical="center"/>
    </xf>
  </cellXfs>
  <cellStyles count="3">
    <cellStyle name="Link" xfId="2" builtinId="8"/>
    <cellStyle name="Standard" xfId="0" builtinId="0"/>
    <cellStyle name="Währung" xfId="1" builtinId="4"/>
  </cellStyles>
  <dxfs count="10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 outline="0"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</dxf>
    <dxf>
      <numFmt numFmtId="168" formatCode="_-* #,##0.00\ [$€-407]_-;\-* #,##0.00\ [$€-407]_-;_-* &quot;-&quot;??\ [$€-407]_-;_-@_-"/>
    </dxf>
    <dxf>
      <font>
        <strike val="0"/>
        <outline val="0"/>
        <shadow val="0"/>
        <u val="none"/>
        <name val="Calibri"/>
        <family val="2"/>
        <scheme val="minor"/>
      </font>
      <numFmt numFmtId="167" formatCode="h:mm"/>
    </dxf>
    <dxf>
      <font>
        <strike val="0"/>
        <outline val="0"/>
        <shadow val="0"/>
        <u val="none"/>
        <name val="Calibri"/>
        <family val="2"/>
        <scheme val="minor"/>
      </font>
      <numFmt numFmtId="167" formatCode="h:mm"/>
    </dxf>
    <dxf>
      <font>
        <strike val="0"/>
        <outline val="0"/>
        <shadow val="0"/>
        <u val="none"/>
        <name val="Calibri"/>
        <family val="2"/>
        <scheme val="minor"/>
      </font>
      <numFmt numFmtId="25" formatCode="hh:mm"/>
    </dxf>
  </dxfs>
  <tableStyles count="0" defaultTableStyle="TableStyleMedium2" defaultPivotStyle="PivotStyleLight16"/>
  <colors>
    <mruColors>
      <color rgb="FFCCFF3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EB835C8-B11A-4CC7-A977-162D5C7CAC8D}" name="Uhrzeit" displayName="Uhrzeit" ref="A1:A25" totalsRowShown="0" headerRowDxfId="9" dataDxfId="8">
  <autoFilter ref="A1:A25" xr:uid="{EEB835C8-B11A-4CC7-A977-162D5C7CAC8D}"/>
  <tableColumns count="1">
    <tableColumn id="1" xr3:uid="{40CAF8BE-198B-41E4-B04D-41142F285CDF}" name="Uhrzeit" dataDxfId="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60675C3-B4CE-4AD3-A99C-B8A3275F3EB0}" name="SeminaremitÜbernachtung" displayName="SeminaremitÜbernachtung" ref="F1:F2" totalsRowShown="0">
  <autoFilter ref="F1:F2" xr:uid="{360675C3-B4CE-4AD3-A99C-B8A3275F3EB0}"/>
  <tableColumns count="1">
    <tableColumn id="1" xr3:uid="{8D415FFF-7E88-4D76-88C7-6ECB12D6E4DE}" name="Fördersatz" dataDxfId="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1AEBE17-5862-4796-9409-F9ADC84B8F42}" name="SeminareohneÜbernachtung" displayName="SeminareohneÜbernachtung" ref="C1:D3" totalsRowShown="0" headerRowDxfId="5" tableBorderDxfId="4">
  <autoFilter ref="C1:D3" xr:uid="{71AEBE17-5862-4796-9409-F9ADC84B8F42}"/>
  <tableColumns count="2">
    <tableColumn id="1" xr3:uid="{E2CB492E-A33F-4D1C-B0A4-E632400BB1AD}" name="Stundenzahl"/>
    <tableColumn id="2" xr3:uid="{841EEECA-C853-4088-8018-15361EAA98D9}" name="Fördersatz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76"/>
  <sheetViews>
    <sheetView tabSelected="1" view="pageLayout" topLeftCell="A45" zoomScaleNormal="100" zoomScaleSheetLayoutView="80" workbookViewId="0">
      <selection activeCell="C28" sqref="C28"/>
    </sheetView>
  </sheetViews>
  <sheetFormatPr baseColWidth="10" defaultRowHeight="14.5" x14ac:dyDescent="0.35"/>
  <cols>
    <col min="1" max="1" width="11.90625" customWidth="1"/>
    <col min="2" max="2" width="7.08984375" customWidth="1"/>
    <col min="3" max="3" width="8.453125" customWidth="1"/>
    <col min="4" max="4" width="8.6328125" customWidth="1"/>
    <col min="5" max="5" width="9.26953125" bestFit="1" customWidth="1"/>
    <col min="6" max="6" width="9" customWidth="1"/>
    <col min="7" max="7" width="11.08984375" bestFit="1" customWidth="1"/>
    <col min="8" max="8" width="14.26953125" customWidth="1"/>
    <col min="9" max="9" width="8.1796875" customWidth="1"/>
    <col min="10" max="10" width="14.08984375" customWidth="1"/>
    <col min="11" max="11" width="8.08984375" customWidth="1"/>
    <col min="12" max="12" width="15.08984375" customWidth="1"/>
  </cols>
  <sheetData>
    <row r="1" spans="1:13" s="1" customFormat="1" ht="20.149999999999999" customHeight="1" x14ac:dyDescent="0.3">
      <c r="A1" s="282" t="s">
        <v>92</v>
      </c>
      <c r="B1" s="283"/>
      <c r="C1" s="283"/>
      <c r="D1" s="283"/>
      <c r="E1" s="283"/>
      <c r="F1" s="283"/>
      <c r="G1" s="283"/>
      <c r="H1" s="283"/>
      <c r="I1" s="283"/>
      <c r="J1" s="283"/>
      <c r="K1" s="283"/>
      <c r="L1" s="284"/>
    </row>
    <row r="2" spans="1:13" s="2" customFormat="1" ht="10" customHeight="1" x14ac:dyDescent="0.55000000000000004">
      <c r="A2" s="22"/>
      <c r="B2" s="69"/>
      <c r="C2" s="69"/>
      <c r="D2" s="69"/>
      <c r="E2" s="69"/>
      <c r="F2" s="69"/>
      <c r="G2" s="69"/>
      <c r="H2" s="69"/>
      <c r="I2"/>
      <c r="J2"/>
      <c r="K2" s="125"/>
      <c r="L2" s="118"/>
    </row>
    <row r="3" spans="1:13" ht="23.5" customHeight="1" x14ac:dyDescent="0.35">
      <c r="A3" s="293" t="s">
        <v>99</v>
      </c>
      <c r="B3" s="294"/>
      <c r="C3" s="294"/>
      <c r="D3" s="294"/>
      <c r="E3" s="294"/>
      <c r="F3" s="294"/>
      <c r="G3" s="294"/>
      <c r="H3" s="294"/>
      <c r="I3" s="294"/>
      <c r="J3" s="294"/>
      <c r="K3" s="57" t="s">
        <v>42</v>
      </c>
      <c r="L3" s="58"/>
    </row>
    <row r="4" spans="1:13" ht="20.5" customHeight="1" x14ac:dyDescent="0.35">
      <c r="A4" s="293"/>
      <c r="B4" s="294"/>
      <c r="C4" s="294"/>
      <c r="D4" s="294"/>
      <c r="E4" s="294"/>
      <c r="F4" s="294"/>
      <c r="G4" s="294"/>
      <c r="H4" s="294"/>
      <c r="I4" s="294"/>
      <c r="J4" s="294"/>
      <c r="K4" s="287" t="s">
        <v>29</v>
      </c>
      <c r="L4" s="289"/>
    </row>
    <row r="5" spans="1:13" ht="21" customHeight="1" x14ac:dyDescent="0.35">
      <c r="A5" s="295" t="s">
        <v>97</v>
      </c>
      <c r="B5" s="296"/>
      <c r="C5" s="296"/>
      <c r="D5" s="296"/>
      <c r="E5" s="296"/>
      <c r="F5" s="296"/>
      <c r="G5" s="296"/>
      <c r="H5" s="296"/>
      <c r="I5" s="296"/>
      <c r="J5" s="296"/>
      <c r="K5" s="288"/>
      <c r="L5" s="290"/>
    </row>
    <row r="6" spans="1:13" ht="23" customHeight="1" x14ac:dyDescent="0.35">
      <c r="A6" s="295"/>
      <c r="B6" s="296"/>
      <c r="C6" s="296"/>
      <c r="D6" s="296"/>
      <c r="E6" s="296"/>
      <c r="F6" s="296"/>
      <c r="G6" s="296"/>
      <c r="H6" s="296"/>
      <c r="I6" s="296"/>
      <c r="J6" s="296"/>
      <c r="K6" s="159" t="s">
        <v>95</v>
      </c>
      <c r="L6" s="160"/>
    </row>
    <row r="7" spans="1:13" ht="28" customHeight="1" x14ac:dyDescent="0.35">
      <c r="A7" s="156" t="s">
        <v>88</v>
      </c>
      <c r="B7" s="157"/>
      <c r="C7" s="158"/>
      <c r="D7" s="150" t="s">
        <v>8</v>
      </c>
      <c r="E7" s="150"/>
      <c r="F7" s="150"/>
      <c r="G7" s="81"/>
      <c r="H7" s="299" t="s">
        <v>7</v>
      </c>
      <c r="I7" s="299"/>
      <c r="J7" s="70">
        <f ca="1">TODAY()</f>
        <v>45925</v>
      </c>
      <c r="K7" s="163"/>
      <c r="L7" s="164"/>
    </row>
    <row r="8" spans="1:13" ht="26" customHeight="1" x14ac:dyDescent="0.35">
      <c r="A8" s="285"/>
      <c r="B8" s="286"/>
      <c r="C8" s="286"/>
      <c r="D8" s="151" t="s">
        <v>9</v>
      </c>
      <c r="E8" s="151"/>
      <c r="F8" s="151"/>
      <c r="G8" s="82" t="s">
        <v>82</v>
      </c>
      <c r="H8" s="300"/>
      <c r="I8" s="300"/>
      <c r="J8" s="300"/>
      <c r="K8" s="300"/>
      <c r="L8" s="301"/>
    </row>
    <row r="9" spans="1:13" ht="26" customHeight="1" x14ac:dyDescent="0.35">
      <c r="A9" s="302"/>
      <c r="B9" s="303"/>
      <c r="C9" s="303"/>
      <c r="D9" s="150" t="s">
        <v>10</v>
      </c>
      <c r="E9" s="150"/>
      <c r="F9" s="150"/>
      <c r="G9" s="81"/>
      <c r="H9" s="157" t="s">
        <v>89</v>
      </c>
      <c r="I9" s="157"/>
      <c r="J9" s="157"/>
      <c r="K9" s="163"/>
      <c r="L9" s="164"/>
    </row>
    <row r="10" spans="1:13" ht="28.5" customHeight="1" x14ac:dyDescent="0.35">
      <c r="A10" s="64" t="s">
        <v>0</v>
      </c>
      <c r="B10" s="148"/>
      <c r="C10" s="149"/>
      <c r="D10" s="149"/>
      <c r="E10" s="149"/>
      <c r="F10" s="149"/>
      <c r="G10" s="149"/>
      <c r="H10" s="66" t="s">
        <v>0</v>
      </c>
      <c r="I10" s="162"/>
      <c r="J10" s="162"/>
      <c r="K10" s="162"/>
      <c r="L10" s="162"/>
    </row>
    <row r="11" spans="1:13" ht="28.5" customHeight="1" x14ac:dyDescent="0.35">
      <c r="A11" s="65" t="s">
        <v>1</v>
      </c>
      <c r="B11" s="148"/>
      <c r="C11" s="149"/>
      <c r="D11" s="149"/>
      <c r="E11" s="149"/>
      <c r="F11" s="149"/>
      <c r="G11" s="149"/>
      <c r="H11" s="66" t="s">
        <v>45</v>
      </c>
      <c r="I11" s="161"/>
      <c r="J11" s="162"/>
      <c r="K11" s="162"/>
      <c r="L11" s="162"/>
    </row>
    <row r="12" spans="1:13" ht="26" customHeight="1" x14ac:dyDescent="0.35">
      <c r="A12" s="65" t="s">
        <v>44</v>
      </c>
      <c r="B12" s="148"/>
      <c r="C12" s="149"/>
      <c r="D12" s="149"/>
      <c r="E12" s="149"/>
      <c r="F12" s="149"/>
      <c r="G12" s="149"/>
      <c r="H12" s="66" t="s">
        <v>2</v>
      </c>
      <c r="I12" s="162"/>
      <c r="J12" s="162"/>
      <c r="K12" s="162"/>
      <c r="L12" s="162"/>
    </row>
    <row r="13" spans="1:13" ht="28" customHeight="1" x14ac:dyDescent="0.35">
      <c r="A13" s="156" t="s">
        <v>87</v>
      </c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8"/>
      <c r="M13" s="6"/>
    </row>
    <row r="14" spans="1:13" ht="27.5" customHeight="1" x14ac:dyDescent="0.35">
      <c r="A14" s="177" t="s">
        <v>11</v>
      </c>
      <c r="B14" s="178"/>
      <c r="C14" s="291"/>
      <c r="D14" s="291"/>
      <c r="E14" s="291"/>
      <c r="F14" s="291"/>
      <c r="G14" s="291"/>
      <c r="H14" s="291"/>
      <c r="I14" s="291"/>
      <c r="J14" s="291"/>
      <c r="K14" s="291"/>
      <c r="L14" s="291"/>
    </row>
    <row r="15" spans="1:13" s="4" customFormat="1" ht="25.25" customHeight="1" x14ac:dyDescent="0.35">
      <c r="A15" s="177" t="s">
        <v>46</v>
      </c>
      <c r="B15" s="178"/>
      <c r="C15" s="162"/>
      <c r="D15" s="162"/>
      <c r="E15" s="162"/>
      <c r="F15" s="162"/>
      <c r="G15" s="162"/>
      <c r="H15" s="162"/>
      <c r="I15" s="162"/>
      <c r="J15" s="162"/>
      <c r="K15" s="162"/>
      <c r="L15" s="162"/>
    </row>
    <row r="16" spans="1:13" ht="26" customHeight="1" x14ac:dyDescent="0.35">
      <c r="A16" s="177" t="s">
        <v>47</v>
      </c>
      <c r="B16" s="178"/>
      <c r="C16" s="162"/>
      <c r="D16" s="162"/>
      <c r="E16" s="162"/>
      <c r="F16" s="162"/>
      <c r="G16" s="162"/>
      <c r="H16" s="162"/>
      <c r="I16" s="162"/>
      <c r="J16" s="162"/>
      <c r="K16" s="162"/>
      <c r="L16" s="162"/>
    </row>
    <row r="17" spans="1:12" ht="24.5" customHeight="1" x14ac:dyDescent="0.35">
      <c r="A17" s="177" t="s">
        <v>24</v>
      </c>
      <c r="B17" s="178"/>
      <c r="C17" s="162"/>
      <c r="D17" s="162"/>
      <c r="E17" s="162"/>
      <c r="F17" s="291"/>
      <c r="G17" s="291"/>
      <c r="H17" s="291"/>
      <c r="I17" s="292"/>
      <c r="J17" s="162"/>
      <c r="K17" s="162"/>
      <c r="L17" s="162"/>
    </row>
    <row r="18" spans="1:12" ht="18" customHeight="1" x14ac:dyDescent="0.35">
      <c r="A18" s="297"/>
      <c r="B18" s="298"/>
      <c r="C18" s="182" t="s">
        <v>3</v>
      </c>
      <c r="D18" s="182"/>
      <c r="E18" s="182"/>
      <c r="F18" s="183" t="s">
        <v>4</v>
      </c>
      <c r="G18" s="184"/>
      <c r="H18" s="184"/>
      <c r="I18" s="185"/>
      <c r="J18" s="182" t="s">
        <v>5</v>
      </c>
      <c r="K18" s="182"/>
      <c r="L18" s="186"/>
    </row>
    <row r="19" spans="1:12" ht="24.5" customHeight="1" x14ac:dyDescent="0.35">
      <c r="A19" s="156" t="s">
        <v>84</v>
      </c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8"/>
    </row>
    <row r="20" spans="1:12" s="11" customFormat="1" ht="38" customHeight="1" x14ac:dyDescent="0.35">
      <c r="A20" s="23" t="s">
        <v>83</v>
      </c>
      <c r="B20" s="83" t="s">
        <v>82</v>
      </c>
      <c r="C20" s="194"/>
      <c r="D20" s="194"/>
      <c r="E20" s="194"/>
      <c r="F20" s="194"/>
      <c r="G20" s="194"/>
      <c r="H20" s="194"/>
      <c r="I20" s="194"/>
      <c r="J20" s="194"/>
      <c r="K20" s="194"/>
      <c r="L20" s="195"/>
    </row>
    <row r="21" spans="1:12" ht="28" customHeight="1" x14ac:dyDescent="0.35">
      <c r="A21" s="156" t="s">
        <v>86</v>
      </c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8"/>
    </row>
    <row r="22" spans="1:12" ht="39.5" customHeight="1" x14ac:dyDescent="0.35">
      <c r="A22" s="24" t="s">
        <v>12</v>
      </c>
      <c r="B22" s="86"/>
      <c r="C22" s="197" t="s">
        <v>48</v>
      </c>
      <c r="D22" s="198"/>
      <c r="E22" s="17"/>
      <c r="F22" s="12" t="s">
        <v>15</v>
      </c>
      <c r="G22" s="19"/>
      <c r="H22" s="12" t="s">
        <v>14</v>
      </c>
      <c r="I22" s="89"/>
      <c r="J22" s="196" t="s">
        <v>51</v>
      </c>
      <c r="K22" s="13" t="s">
        <v>49</v>
      </c>
      <c r="L22" s="25"/>
    </row>
    <row r="23" spans="1:12" ht="37" customHeight="1" x14ac:dyDescent="0.35">
      <c r="A23" s="26" t="s">
        <v>17</v>
      </c>
      <c r="B23" s="87"/>
      <c r="C23" s="199" t="s">
        <v>16</v>
      </c>
      <c r="D23" s="200"/>
      <c r="E23" s="18"/>
      <c r="F23" s="14" t="s">
        <v>13</v>
      </c>
      <c r="G23" s="88"/>
      <c r="H23" s="15" t="s">
        <v>18</v>
      </c>
      <c r="I23" s="90"/>
      <c r="J23" s="196"/>
      <c r="K23" s="16" t="s">
        <v>50</v>
      </c>
      <c r="L23" s="27"/>
    </row>
    <row r="24" spans="1:12" ht="25" customHeight="1" x14ac:dyDescent="0.35">
      <c r="A24" s="156" t="s">
        <v>90</v>
      </c>
      <c r="B24" s="157"/>
      <c r="C24" s="157"/>
      <c r="D24" s="157"/>
      <c r="E24" s="157"/>
      <c r="F24" s="157"/>
      <c r="G24" s="157"/>
      <c r="H24" s="157"/>
      <c r="I24" s="157"/>
      <c r="J24" s="157"/>
      <c r="K24" s="157"/>
      <c r="L24" s="158"/>
    </row>
    <row r="25" spans="1:12" ht="29.5" customHeight="1" x14ac:dyDescent="0.55000000000000004">
      <c r="A25" s="137" t="s">
        <v>19</v>
      </c>
      <c r="B25" s="137"/>
      <c r="C25" s="62"/>
      <c r="E25" s="137" t="s">
        <v>21</v>
      </c>
      <c r="F25" s="137"/>
      <c r="G25" s="137"/>
      <c r="H25" s="91"/>
      <c r="I25" s="71"/>
      <c r="J25" s="201" t="s">
        <v>96</v>
      </c>
      <c r="K25" s="201"/>
      <c r="L25" s="202">
        <f>SUM(C25:C28)</f>
        <v>0</v>
      </c>
    </row>
    <row r="26" spans="1:12" ht="28" customHeight="1" x14ac:dyDescent="0.55000000000000004">
      <c r="A26" s="137" t="s">
        <v>20</v>
      </c>
      <c r="B26" s="137"/>
      <c r="C26" s="62"/>
      <c r="E26" s="137" t="s">
        <v>78</v>
      </c>
      <c r="F26" s="137"/>
      <c r="G26" s="137"/>
      <c r="H26" s="92"/>
      <c r="I26" s="71"/>
      <c r="J26" s="201"/>
      <c r="K26" s="201"/>
      <c r="L26" s="202"/>
    </row>
    <row r="27" spans="1:12" ht="29" customHeight="1" x14ac:dyDescent="0.35">
      <c r="A27" s="137" t="s">
        <v>35</v>
      </c>
      <c r="B27" s="137"/>
      <c r="C27" s="62"/>
      <c r="E27" s="137" t="s">
        <v>22</v>
      </c>
      <c r="F27" s="137"/>
      <c r="G27" s="137"/>
      <c r="H27" s="62"/>
      <c r="I27" s="71"/>
      <c r="J27" s="201"/>
      <c r="K27" s="201"/>
      <c r="L27" s="202"/>
    </row>
    <row r="28" spans="1:12" ht="29.5" customHeight="1" x14ac:dyDescent="0.35">
      <c r="A28" s="138" t="s">
        <v>52</v>
      </c>
      <c r="B28" s="138"/>
      <c r="C28" s="63"/>
      <c r="E28" s="137" t="s">
        <v>23</v>
      </c>
      <c r="F28" s="137"/>
      <c r="G28" s="137"/>
      <c r="H28" s="63"/>
      <c r="I28" s="71"/>
      <c r="J28" s="139" t="s">
        <v>40</v>
      </c>
      <c r="K28" s="139"/>
      <c r="L28" s="43">
        <f>SUM(C25:C27,IF(C28="",0,MIN(C28)))</f>
        <v>0</v>
      </c>
    </row>
    <row r="29" spans="1:12" ht="28" customHeight="1" x14ac:dyDescent="0.35">
      <c r="A29" s="179" t="s">
        <v>74</v>
      </c>
      <c r="B29" s="180"/>
      <c r="C29" s="180"/>
      <c r="D29" s="180"/>
      <c r="E29" s="180"/>
      <c r="F29" s="180"/>
      <c r="G29" s="180"/>
      <c r="H29" s="180"/>
      <c r="I29" s="180"/>
      <c r="J29" s="180"/>
      <c r="K29" s="180"/>
      <c r="L29" s="181"/>
    </row>
    <row r="30" spans="1:12" ht="33.5" customHeight="1" thickBot="1" x14ac:dyDescent="0.4">
      <c r="A30" s="165" t="s">
        <v>80</v>
      </c>
      <c r="B30" s="166"/>
      <c r="C30" s="187" t="s">
        <v>61</v>
      </c>
      <c r="D30" s="187"/>
      <c r="E30" s="188"/>
      <c r="F30" s="192" t="s">
        <v>60</v>
      </c>
      <c r="G30" s="193"/>
      <c r="H30" s="189" t="s">
        <v>72</v>
      </c>
      <c r="I30" s="190"/>
      <c r="J30" s="190"/>
      <c r="K30" s="191"/>
      <c r="L30" s="98" t="s">
        <v>63</v>
      </c>
    </row>
    <row r="31" spans="1:12" ht="34.5" customHeight="1" thickBot="1" x14ac:dyDescent="0.4">
      <c r="A31" s="167"/>
      <c r="B31" s="168"/>
      <c r="C31" s="99" t="s">
        <v>28</v>
      </c>
      <c r="D31" s="100" t="s">
        <v>25</v>
      </c>
      <c r="E31" s="101" t="s">
        <v>53</v>
      </c>
      <c r="F31" s="102" t="s">
        <v>26</v>
      </c>
      <c r="G31" s="103" t="s">
        <v>27</v>
      </c>
      <c r="H31" s="104" t="s">
        <v>28</v>
      </c>
      <c r="I31" s="103" t="s">
        <v>25</v>
      </c>
      <c r="J31" s="100" t="s">
        <v>53</v>
      </c>
      <c r="K31" s="105" t="s">
        <v>41</v>
      </c>
      <c r="L31" s="106"/>
    </row>
    <row r="32" spans="1:12" ht="19" customHeight="1" x14ac:dyDescent="0.35">
      <c r="A32" s="169"/>
      <c r="B32" s="170"/>
      <c r="C32" s="33"/>
      <c r="D32" s="31"/>
      <c r="E32" s="32"/>
      <c r="F32" s="30"/>
      <c r="G32" s="33"/>
      <c r="H32" s="30"/>
      <c r="I32" s="51"/>
      <c r="J32" s="52"/>
      <c r="K32" s="39"/>
      <c r="L32" s="50">
        <f>MIN(IF(HOUR(J32-I32)&gt;=Nur_für_EJH_Verwaltung_relevant!C$3,Nur_für_EJH_Verwaltung_relevant!D$3,IF(HOUR(J32-I32)&gt;=Nur_für_EJH_Verwaltung_relevant!C$2,Nur_für_EJH_Verwaltung_relevant!D$2,0))*K32,2500)</f>
        <v>0</v>
      </c>
    </row>
    <row r="33" spans="1:12" ht="16" customHeight="1" x14ac:dyDescent="0.35">
      <c r="A33" s="59"/>
      <c r="B33" s="60"/>
      <c r="C33" s="135" t="s">
        <v>59</v>
      </c>
      <c r="D33" s="135"/>
      <c r="E33" s="107">
        <f>HOUR(E32-D32)</f>
        <v>0</v>
      </c>
      <c r="F33" s="108" t="s">
        <v>57</v>
      </c>
      <c r="G33" s="109">
        <f>IF(G32&lt;&gt;0,(G32-F32)+1,0)</f>
        <v>0</v>
      </c>
      <c r="H33" s="104" t="s">
        <v>28</v>
      </c>
      <c r="I33" s="103" t="s">
        <v>25</v>
      </c>
      <c r="J33" s="100" t="s">
        <v>53</v>
      </c>
      <c r="K33" s="105" t="s">
        <v>41</v>
      </c>
      <c r="L33" s="50"/>
    </row>
    <row r="34" spans="1:12" ht="17.5" customHeight="1" x14ac:dyDescent="0.35">
      <c r="A34" s="61"/>
      <c r="B34" s="60"/>
      <c r="C34" s="136" t="s">
        <v>64</v>
      </c>
      <c r="D34" s="136"/>
      <c r="E34" s="49">
        <f>IF(HOUR(E32-D32)&gt;=Nur_für_EJH_Verwaltung_relevant!C3,Nur_für_EJH_Verwaltung_relevant!D3,IF(HOUR(E32-D32)&gt;=Nur_für_EJH_Verwaltung_relevant!C2,Nur_für_EJH_Verwaltung_relevant!D2,0))*L28</f>
        <v>0</v>
      </c>
      <c r="F34" s="48" t="s">
        <v>58</v>
      </c>
      <c r="G34" s="42" cm="1">
        <f t="array" ref="G34">G33*L28*SeminaremitÜbernachtung[Fördersatz]</f>
        <v>0</v>
      </c>
      <c r="H34" s="30"/>
      <c r="I34" s="51"/>
      <c r="J34" s="52"/>
      <c r="K34" s="39"/>
      <c r="L34" s="50">
        <f>MIN(IF(HOUR(J34-I34)&gt;=Nur_für_EJH_Verwaltung_relevant!C$3,Nur_für_EJH_Verwaltung_relevant!D$3,IF(HOUR(J34-I34)&gt;=Nur_für_EJH_Verwaltung_relevant!C$2,Nur_für_EJH_Verwaltung_relevant!D$2,0))*K34,2500)</f>
        <v>0</v>
      </c>
    </row>
    <row r="35" spans="1:12" ht="23" customHeight="1" x14ac:dyDescent="0.35">
      <c r="A35" s="133">
        <v>1</v>
      </c>
      <c r="B35" s="171" t="s">
        <v>75</v>
      </c>
      <c r="C35" s="172"/>
      <c r="D35" s="172"/>
      <c r="E35" s="172"/>
      <c r="F35" s="172"/>
      <c r="G35" s="173"/>
      <c r="H35" s="99" t="s">
        <v>28</v>
      </c>
      <c r="I35" s="103" t="s">
        <v>25</v>
      </c>
      <c r="J35" s="100" t="s">
        <v>53</v>
      </c>
      <c r="K35" s="105" t="s">
        <v>41</v>
      </c>
      <c r="L35" s="50"/>
    </row>
    <row r="36" spans="1:12" ht="17" customHeight="1" x14ac:dyDescent="0.35">
      <c r="A36" s="133"/>
      <c r="B36" s="174"/>
      <c r="C36" s="175"/>
      <c r="D36" s="175"/>
      <c r="E36" s="175"/>
      <c r="F36" s="175"/>
      <c r="G36" s="176"/>
      <c r="H36" s="33"/>
      <c r="I36" s="51"/>
      <c r="J36" s="52"/>
      <c r="K36" s="39"/>
      <c r="L36" s="50">
        <f>MIN(IF(HOUR(J36-I36)&gt;=Nur_für_EJH_Verwaltung_relevant!C$3,Nur_für_EJH_Verwaltung_relevant!D$3,IF(HOUR(J36-I36)&gt;=Nur_für_EJH_Verwaltung_relevant!C$2,Nur_für_EJH_Verwaltung_relevant!D$2,0))*K36,2500)</f>
        <v>0</v>
      </c>
    </row>
    <row r="37" spans="1:12" ht="16.5" customHeight="1" x14ac:dyDescent="0.35">
      <c r="A37" s="133">
        <v>2</v>
      </c>
      <c r="B37" s="134" t="s">
        <v>98</v>
      </c>
      <c r="C37" s="134"/>
      <c r="D37" s="134"/>
      <c r="E37" s="134"/>
      <c r="F37" s="134"/>
      <c r="G37" s="134"/>
      <c r="H37" s="99" t="s">
        <v>28</v>
      </c>
      <c r="I37" s="103" t="s">
        <v>25</v>
      </c>
      <c r="J37" s="100" t="s">
        <v>53</v>
      </c>
      <c r="K37" s="105" t="s">
        <v>41</v>
      </c>
      <c r="L37" s="50"/>
    </row>
    <row r="38" spans="1:12" ht="17.5" customHeight="1" x14ac:dyDescent="0.35">
      <c r="A38" s="133"/>
      <c r="B38" s="134"/>
      <c r="C38" s="134"/>
      <c r="D38" s="134"/>
      <c r="E38" s="134"/>
      <c r="F38" s="134"/>
      <c r="G38" s="134"/>
      <c r="H38" s="33"/>
      <c r="I38" s="51"/>
      <c r="J38" s="52"/>
      <c r="K38" s="39"/>
      <c r="L38" s="50">
        <f>MIN(IF(HOUR(J38-I38)&gt;=Nur_für_EJH_Verwaltung_relevant!C$3,Nur_für_EJH_Verwaltung_relevant!D$3,IF(HOUR(J38-I38)&gt;=Nur_für_EJH_Verwaltung_relevant!C$2,Nur_für_EJH_Verwaltung_relevant!D$2,0))*K38,2500)</f>
        <v>0</v>
      </c>
    </row>
    <row r="39" spans="1:12" ht="21" customHeight="1" x14ac:dyDescent="0.35">
      <c r="A39" s="133">
        <v>3</v>
      </c>
      <c r="B39" s="140" t="s">
        <v>77</v>
      </c>
      <c r="C39" s="140"/>
      <c r="D39" s="140"/>
      <c r="E39" s="140"/>
      <c r="F39" s="140"/>
      <c r="G39" s="140"/>
      <c r="H39" s="99" t="s">
        <v>28</v>
      </c>
      <c r="I39" s="103" t="s">
        <v>25</v>
      </c>
      <c r="J39" s="100" t="s">
        <v>53</v>
      </c>
      <c r="K39" s="105" t="s">
        <v>41</v>
      </c>
      <c r="L39" s="50"/>
    </row>
    <row r="40" spans="1:12" ht="16.5" customHeight="1" x14ac:dyDescent="0.35">
      <c r="A40" s="133"/>
      <c r="B40" s="140"/>
      <c r="C40" s="140"/>
      <c r="D40" s="140"/>
      <c r="E40" s="140"/>
      <c r="F40" s="140"/>
      <c r="G40" s="140"/>
      <c r="H40" s="33"/>
      <c r="I40" s="51"/>
      <c r="J40" s="52"/>
      <c r="K40" s="39"/>
      <c r="L40" s="50">
        <f>MIN(IF(HOUR(J40-I40)&gt;=Nur_für_EJH_Verwaltung_relevant!C$3,Nur_für_EJH_Verwaltung_relevant!D$3,IF(HOUR(J40-I40)&gt;=Nur_für_EJH_Verwaltung_relevant!C$2,Nur_für_EJH_Verwaltung_relevant!D$2,0))*K40,2500)</f>
        <v>0</v>
      </c>
    </row>
    <row r="41" spans="1:12" ht="16" customHeight="1" x14ac:dyDescent="0.35">
      <c r="A41" s="133"/>
      <c r="B41" s="140"/>
      <c r="C41" s="140"/>
      <c r="D41" s="140"/>
      <c r="E41" s="140"/>
      <c r="F41" s="140"/>
      <c r="G41" s="140"/>
      <c r="H41" s="99" t="s">
        <v>28</v>
      </c>
      <c r="I41" s="110" t="s">
        <v>25</v>
      </c>
      <c r="J41" s="100" t="s">
        <v>53</v>
      </c>
      <c r="K41" s="105" t="s">
        <v>41</v>
      </c>
      <c r="L41" s="50"/>
    </row>
    <row r="42" spans="1:12" ht="15" customHeight="1" x14ac:dyDescent="0.35">
      <c r="A42" s="142"/>
      <c r="B42" s="141"/>
      <c r="C42" s="141"/>
      <c r="D42" s="141"/>
      <c r="E42" s="141"/>
      <c r="F42" s="141"/>
      <c r="G42" s="141"/>
      <c r="H42" s="67"/>
      <c r="I42" s="31"/>
      <c r="J42" s="31"/>
      <c r="K42" s="68"/>
      <c r="L42" s="53">
        <f>MIN(IF(HOUR(J42-I42)&gt;=Nur_für_EJH_Verwaltung_relevant!C$3,Nur_für_EJH_Verwaltung_relevant!D$3,IF(HOUR(J42-I42)&gt;=Nur_für_EJH_Verwaltung_relevant!C$2,Nur_für_EJH_Verwaltung_relevant!D$2,0))*K42,2500)</f>
        <v>0</v>
      </c>
    </row>
    <row r="43" spans="1:12" ht="25" customHeight="1" x14ac:dyDescent="0.35">
      <c r="A43" s="156" t="s">
        <v>91</v>
      </c>
      <c r="B43" s="157"/>
      <c r="C43" s="157"/>
      <c r="D43" s="157"/>
      <c r="E43" s="157"/>
      <c r="F43" s="157"/>
      <c r="G43" s="157"/>
      <c r="H43" s="157"/>
      <c r="I43" s="157"/>
      <c r="J43" s="157"/>
      <c r="K43" s="157"/>
      <c r="L43" s="158"/>
    </row>
    <row r="44" spans="1:12" ht="40" customHeight="1" x14ac:dyDescent="0.35">
      <c r="A44" s="44"/>
      <c r="B44" s="72"/>
      <c r="C44" s="73"/>
      <c r="D44" s="152" t="s">
        <v>68</v>
      </c>
      <c r="E44" s="152"/>
      <c r="F44" s="153"/>
      <c r="G44" s="154" t="s">
        <v>65</v>
      </c>
      <c r="H44" s="155"/>
      <c r="I44" s="128" t="s">
        <v>66</v>
      </c>
      <c r="J44" s="128"/>
      <c r="K44" s="131" t="s">
        <v>79</v>
      </c>
      <c r="L44" s="132"/>
    </row>
    <row r="45" spans="1:12" ht="25.5" customHeight="1" x14ac:dyDescent="0.35">
      <c r="A45" s="126" t="s">
        <v>30</v>
      </c>
      <c r="B45" s="127"/>
      <c r="C45" s="127"/>
      <c r="D45" s="145"/>
      <c r="E45" s="146"/>
      <c r="F45" s="147"/>
      <c r="G45" s="111"/>
      <c r="H45" s="112"/>
      <c r="I45" s="129"/>
      <c r="J45" s="130"/>
      <c r="K45" s="203" t="s">
        <v>93</v>
      </c>
      <c r="L45" s="204"/>
    </row>
    <row r="46" spans="1:12" ht="29" customHeight="1" x14ac:dyDescent="0.35">
      <c r="A46" s="126" t="s">
        <v>32</v>
      </c>
      <c r="B46" s="127"/>
      <c r="C46" s="127"/>
      <c r="D46" s="143"/>
      <c r="E46" s="143"/>
      <c r="F46" s="144"/>
      <c r="G46" s="111"/>
      <c r="H46" s="112"/>
      <c r="I46" s="129"/>
      <c r="J46" s="130"/>
      <c r="K46" s="205"/>
      <c r="L46" s="114"/>
    </row>
    <row r="47" spans="1:12" s="5" customFormat="1" ht="30" customHeight="1" x14ac:dyDescent="0.35">
      <c r="A47" s="126" t="s">
        <v>31</v>
      </c>
      <c r="B47" s="127"/>
      <c r="C47" s="127"/>
      <c r="D47" s="143"/>
      <c r="E47" s="143"/>
      <c r="F47" s="144"/>
      <c r="G47" s="111"/>
      <c r="H47" s="112"/>
      <c r="I47" s="129"/>
      <c r="J47" s="130"/>
      <c r="K47" s="205"/>
      <c r="L47" s="114"/>
    </row>
    <row r="48" spans="1:12" s="5" customFormat="1" ht="34" customHeight="1" x14ac:dyDescent="0.35">
      <c r="A48" s="126" t="s">
        <v>67</v>
      </c>
      <c r="B48" s="127"/>
      <c r="C48" s="127"/>
      <c r="D48" s="143"/>
      <c r="E48" s="143"/>
      <c r="F48" s="144"/>
      <c r="G48" s="111"/>
      <c r="H48" s="112"/>
      <c r="I48" s="129"/>
      <c r="J48" s="130"/>
      <c r="K48" s="205"/>
      <c r="L48" s="114"/>
    </row>
    <row r="49" spans="1:13" s="5" customFormat="1" ht="27.5" customHeight="1" x14ac:dyDescent="0.35">
      <c r="A49" s="215" t="s">
        <v>33</v>
      </c>
      <c r="B49" s="216"/>
      <c r="C49" s="216"/>
      <c r="D49" s="223">
        <f>SUM(D45:E48)</f>
        <v>0</v>
      </c>
      <c r="E49" s="223"/>
      <c r="F49" s="224"/>
      <c r="G49" s="206">
        <f>SUM(G45:H48)</f>
        <v>0</v>
      </c>
      <c r="H49" s="207"/>
      <c r="I49" s="217">
        <f>SUM(I45:I48)</f>
        <v>0</v>
      </c>
      <c r="J49" s="218"/>
      <c r="K49" s="117"/>
      <c r="L49" s="118"/>
    </row>
    <row r="50" spans="1:13" s="5" customFormat="1" ht="74" customHeight="1" x14ac:dyDescent="0.35">
      <c r="A50" s="215" t="s">
        <v>62</v>
      </c>
      <c r="B50" s="216"/>
      <c r="C50" s="216"/>
      <c r="D50" s="225"/>
      <c r="E50" s="225"/>
      <c r="F50" s="226"/>
      <c r="G50" s="210"/>
      <c r="H50" s="211"/>
      <c r="I50" s="219"/>
      <c r="J50" s="220"/>
      <c r="K50" s="113" t="s">
        <v>70</v>
      </c>
      <c r="L50" s="114"/>
    </row>
    <row r="51" spans="1:13" s="5" customFormat="1" ht="60.5" customHeight="1" x14ac:dyDescent="0.35">
      <c r="A51" s="215" t="s">
        <v>71</v>
      </c>
      <c r="B51" s="216"/>
      <c r="C51" s="216"/>
      <c r="D51" s="227">
        <f>D50-D49</f>
        <v>0</v>
      </c>
      <c r="E51" s="227"/>
      <c r="F51" s="228"/>
      <c r="G51" s="212">
        <f>G50-G49</f>
        <v>0</v>
      </c>
      <c r="H51" s="213"/>
      <c r="I51" s="123">
        <f>ABS(I50 - I49)</f>
        <v>0</v>
      </c>
      <c r="J51" s="124"/>
      <c r="K51" s="113" t="s">
        <v>73</v>
      </c>
      <c r="L51" s="114"/>
    </row>
    <row r="52" spans="1:13" s="3" customFormat="1" ht="53.5" customHeight="1" x14ac:dyDescent="0.35">
      <c r="A52" s="215" t="s">
        <v>34</v>
      </c>
      <c r="B52" s="216"/>
      <c r="C52" s="216"/>
      <c r="D52" s="229">
        <f>IF(D49=0,0,D50/D49)</f>
        <v>0</v>
      </c>
      <c r="E52" s="229"/>
      <c r="F52" s="230"/>
      <c r="G52" s="249">
        <f>IF(G49=0,0,G50/G49)</f>
        <v>0</v>
      </c>
      <c r="H52" s="250"/>
      <c r="I52" s="208">
        <f>IF(I49=0,0,I50/I49)</f>
        <v>0</v>
      </c>
      <c r="J52" s="209"/>
      <c r="K52" s="119"/>
      <c r="L52" s="120"/>
    </row>
    <row r="53" spans="1:13" ht="72" customHeight="1" x14ac:dyDescent="0.35">
      <c r="A53" s="221" t="s">
        <v>85</v>
      </c>
      <c r="B53" s="222"/>
      <c r="C53" s="222"/>
      <c r="D53" s="115">
        <f>IF(D49=0,0,
IF(D52&lt;0.2,"Deine Eigenmittel sind zu gering, dir fehlen "&amp;IF(D52&lt;0.2,(0.2-D52)*D49,0)&amp;"€.",
(MIN(ABS(D51),E34))))</f>
        <v>0</v>
      </c>
      <c r="E53" s="115"/>
      <c r="F53" s="116"/>
      <c r="G53" s="251">
        <f>IF(G49=0,0,
IF(G52&lt;0.2,"Deine Eigenmittel sind zu gering, dir fehlen "&amp;IF(G52&lt;0.2,(0.2-G52)*G49,0)&amp;"€.",
(MIN(ABS(G51),G34))))</f>
        <v>0</v>
      </c>
      <c r="H53" s="116"/>
      <c r="I53" s="214">
        <f>IF(I49=0,0,
IF(I52&lt;0.2,"Deine Eigenmittel sind zu gering, dir fehlen "&amp;IF(I52&lt;0.2,(0.2-I52)*I49,0)&amp;"€.",
(MIN(ABS(I51),SUM(L32:L42)))))</f>
        <v>0</v>
      </c>
      <c r="J53" s="115"/>
      <c r="K53" s="121"/>
      <c r="L53" s="122"/>
    </row>
    <row r="54" spans="1:13" s="281" customFormat="1" ht="16.5" customHeight="1" x14ac:dyDescent="0.35"/>
    <row r="55" spans="1:13" ht="24.5" customHeight="1" x14ac:dyDescent="0.35">
      <c r="A55" s="258" t="s">
        <v>100</v>
      </c>
      <c r="B55" s="259"/>
      <c r="C55" s="259"/>
      <c r="D55" s="259"/>
      <c r="E55" s="259"/>
      <c r="F55" s="259"/>
      <c r="G55" s="259"/>
      <c r="H55" s="260"/>
      <c r="I55" s="93"/>
      <c r="J55" s="93"/>
      <c r="K55" s="84"/>
      <c r="L55" s="94"/>
      <c r="M55" s="7"/>
    </row>
    <row r="56" spans="1:13" ht="29" customHeight="1" x14ac:dyDescent="0.35">
      <c r="A56" s="261" t="s">
        <v>101</v>
      </c>
      <c r="B56" s="262"/>
      <c r="C56" s="263"/>
      <c r="D56" s="263"/>
      <c r="E56" s="263"/>
      <c r="F56" s="263"/>
      <c r="G56" s="263"/>
      <c r="H56" s="264"/>
      <c r="I56" s="93"/>
      <c r="J56" s="93"/>
      <c r="K56" s="84"/>
      <c r="L56" s="94"/>
    </row>
    <row r="57" spans="1:13" ht="30" customHeight="1" x14ac:dyDescent="0.35">
      <c r="A57" s="265" t="s">
        <v>102</v>
      </c>
      <c r="B57" s="266"/>
      <c r="C57" s="267" t="s">
        <v>103</v>
      </c>
      <c r="D57" s="267"/>
      <c r="E57" s="267"/>
      <c r="F57" s="267"/>
      <c r="G57" s="267"/>
      <c r="H57" s="268"/>
      <c r="I57" s="93"/>
      <c r="J57" s="93"/>
      <c r="K57" s="84"/>
      <c r="L57" s="94"/>
    </row>
    <row r="58" spans="1:13" ht="31" customHeight="1" x14ac:dyDescent="0.35">
      <c r="A58" s="269" t="s">
        <v>104</v>
      </c>
      <c r="B58" s="270"/>
      <c r="C58" s="271"/>
      <c r="D58" s="271"/>
      <c r="E58" s="271"/>
      <c r="F58" s="271"/>
      <c r="G58" s="271"/>
      <c r="H58" s="272"/>
      <c r="I58" s="93"/>
      <c r="J58" s="93"/>
      <c r="K58" s="84"/>
      <c r="L58" s="94"/>
      <c r="M58" s="8"/>
    </row>
    <row r="59" spans="1:13" s="5" customFormat="1" ht="29" customHeight="1" x14ac:dyDescent="0.35">
      <c r="A59" s="273" t="s">
        <v>105</v>
      </c>
      <c r="B59" s="274"/>
      <c r="C59" s="277"/>
      <c r="D59" s="277"/>
      <c r="E59" s="277"/>
      <c r="F59" s="277"/>
      <c r="G59" s="277"/>
      <c r="H59" s="278"/>
      <c r="I59" s="85"/>
      <c r="J59" s="85"/>
      <c r="K59" s="85"/>
      <c r="L59" s="95"/>
    </row>
    <row r="60" spans="1:13" s="5" customFormat="1" ht="3.5" customHeight="1" x14ac:dyDescent="0.35">
      <c r="A60" s="275"/>
      <c r="B60" s="276"/>
      <c r="C60" s="279"/>
      <c r="D60" s="279"/>
      <c r="E60" s="279"/>
      <c r="F60" s="279"/>
      <c r="G60" s="279"/>
      <c r="H60" s="280"/>
      <c r="I60" s="96"/>
      <c r="J60" s="96"/>
      <c r="K60" s="96"/>
      <c r="L60" s="97"/>
    </row>
    <row r="61" spans="1:13" s="5" customFormat="1" ht="11" customHeight="1" x14ac:dyDescent="0.35">
      <c r="A61" s="255"/>
      <c r="B61" s="256"/>
      <c r="C61" s="256"/>
      <c r="D61" s="256"/>
      <c r="E61" s="256"/>
      <c r="F61" s="256"/>
      <c r="G61" s="256"/>
      <c r="H61" s="256"/>
      <c r="I61" s="256"/>
      <c r="J61" s="256"/>
      <c r="K61" s="256"/>
      <c r="L61" s="257"/>
    </row>
    <row r="62" spans="1:13" ht="34" customHeight="1" x14ac:dyDescent="0.35">
      <c r="A62" s="40" t="s">
        <v>6</v>
      </c>
      <c r="B62" s="254" t="s">
        <v>69</v>
      </c>
      <c r="C62" s="247"/>
      <c r="D62" s="247"/>
      <c r="E62" s="247"/>
      <c r="F62" s="247"/>
      <c r="G62" s="247"/>
      <c r="H62" s="247"/>
      <c r="I62" s="247"/>
      <c r="J62" s="247"/>
      <c r="K62" s="247"/>
      <c r="L62" s="248"/>
    </row>
    <row r="63" spans="1:13" s="5" customFormat="1" ht="31" customHeight="1" x14ac:dyDescent="0.35">
      <c r="A63" s="41" t="s">
        <v>6</v>
      </c>
      <c r="B63" s="246" t="s">
        <v>39</v>
      </c>
      <c r="C63" s="247"/>
      <c r="D63" s="247"/>
      <c r="E63" s="247"/>
      <c r="F63" s="247"/>
      <c r="G63" s="247"/>
      <c r="H63" s="247"/>
      <c r="I63" s="247"/>
      <c r="J63" s="247"/>
      <c r="K63" s="247"/>
      <c r="L63" s="248"/>
    </row>
    <row r="64" spans="1:13" s="5" customFormat="1" ht="36.5" customHeight="1" x14ac:dyDescent="0.35">
      <c r="A64" s="41" t="s">
        <v>6</v>
      </c>
      <c r="B64" s="246" t="s">
        <v>76</v>
      </c>
      <c r="C64" s="247"/>
      <c r="D64" s="247"/>
      <c r="E64" s="247"/>
      <c r="F64" s="247"/>
      <c r="G64" s="247"/>
      <c r="H64" s="247"/>
      <c r="I64" s="247"/>
      <c r="J64" s="247"/>
      <c r="K64" s="247"/>
      <c r="L64" s="248"/>
    </row>
    <row r="65" spans="1:12" ht="86.5" customHeight="1" x14ac:dyDescent="0.35">
      <c r="A65" s="41" t="s">
        <v>6</v>
      </c>
      <c r="B65" s="246" t="s">
        <v>81</v>
      </c>
      <c r="C65" s="247"/>
      <c r="D65" s="247"/>
      <c r="E65" s="247"/>
      <c r="F65" s="247"/>
      <c r="G65" s="247"/>
      <c r="H65" s="247"/>
      <c r="I65" s="247"/>
      <c r="J65" s="247"/>
      <c r="K65" s="247"/>
      <c r="L65" s="248"/>
    </row>
    <row r="66" spans="1:12" ht="40.5" customHeight="1" thickBot="1" x14ac:dyDescent="0.4">
      <c r="A66" s="252"/>
      <c r="B66" s="253"/>
      <c r="C66" s="253"/>
      <c r="D66" s="253"/>
      <c r="E66" s="253"/>
      <c r="F66" s="253"/>
      <c r="G66" s="253"/>
      <c r="H66" s="74"/>
      <c r="I66" s="74"/>
      <c r="J66" s="74"/>
      <c r="K66" s="74"/>
      <c r="L66" s="54"/>
    </row>
    <row r="67" spans="1:12" ht="18" customHeight="1" x14ac:dyDescent="0.35">
      <c r="A67" s="75" t="s">
        <v>94</v>
      </c>
      <c r="B67" s="55"/>
      <c r="C67" s="56"/>
      <c r="D67" s="56"/>
      <c r="E67" s="56"/>
      <c r="F67" s="56"/>
      <c r="G67" s="56"/>
      <c r="H67" s="76"/>
      <c r="I67" s="76"/>
      <c r="L67" s="21"/>
    </row>
    <row r="68" spans="1:12" ht="11.25" customHeight="1" thickBot="1" x14ac:dyDescent="0.4">
      <c r="A68" s="45"/>
      <c r="B68" s="1"/>
      <c r="C68" s="1"/>
      <c r="D68" s="1"/>
      <c r="E68" s="1"/>
      <c r="F68" s="1"/>
      <c r="G68" s="1"/>
      <c r="H68" s="1"/>
      <c r="I68" s="1"/>
      <c r="J68" s="1"/>
      <c r="K68" s="1"/>
      <c r="L68" s="21"/>
    </row>
    <row r="69" spans="1:12" ht="11.25" customHeight="1" thickBot="1" x14ac:dyDescent="0.4">
      <c r="A69" s="46"/>
      <c r="B69" s="77"/>
      <c r="C69" s="77"/>
      <c r="D69" s="77"/>
      <c r="E69" s="77"/>
      <c r="F69" s="77"/>
      <c r="G69" s="77"/>
      <c r="H69" s="231" t="s">
        <v>36</v>
      </c>
      <c r="I69" s="232"/>
      <c r="J69" s="232"/>
      <c r="K69" s="233"/>
      <c r="L69" s="21"/>
    </row>
    <row r="70" spans="1:12" ht="14.5" customHeight="1" x14ac:dyDescent="0.35">
      <c r="A70" s="46"/>
      <c r="B70" s="78"/>
      <c r="C70" s="78"/>
      <c r="D70" s="78"/>
      <c r="H70" s="236" t="s">
        <v>37</v>
      </c>
      <c r="I70" s="238"/>
      <c r="J70" s="239"/>
      <c r="L70" s="21"/>
    </row>
    <row r="71" spans="1:12" ht="14.5" customHeight="1" thickBot="1" x14ac:dyDescent="0.4">
      <c r="A71" s="46"/>
      <c r="B71" s="79"/>
      <c r="C71" s="80"/>
      <c r="D71" s="80"/>
      <c r="E71" s="80"/>
      <c r="F71" s="80"/>
      <c r="G71" s="80"/>
      <c r="H71" s="237"/>
      <c r="I71" s="240"/>
      <c r="J71" s="241"/>
      <c r="K71" s="234" t="s">
        <v>43</v>
      </c>
      <c r="L71" s="235"/>
    </row>
    <row r="72" spans="1:12" ht="14.5" customHeight="1" x14ac:dyDescent="0.35">
      <c r="A72" s="47"/>
      <c r="B72" s="79"/>
      <c r="C72" s="80"/>
      <c r="D72" s="80"/>
      <c r="E72" s="80"/>
      <c r="F72" s="80"/>
      <c r="G72" s="80"/>
      <c r="H72" s="236" t="s">
        <v>38</v>
      </c>
      <c r="I72" s="242"/>
      <c r="J72" s="243"/>
      <c r="K72" s="234"/>
      <c r="L72" s="235"/>
    </row>
    <row r="73" spans="1:12" ht="14.5" customHeight="1" thickBot="1" x14ac:dyDescent="0.4">
      <c r="A73" s="47"/>
      <c r="B73" s="79"/>
      <c r="C73" s="80"/>
      <c r="D73" s="80"/>
      <c r="E73" s="80"/>
      <c r="F73" s="80"/>
      <c r="G73" s="80"/>
      <c r="H73" s="237"/>
      <c r="I73" s="244"/>
      <c r="J73" s="245"/>
      <c r="L73" s="21"/>
    </row>
    <row r="74" spans="1:12" ht="14.5" customHeight="1" x14ac:dyDescent="0.35">
      <c r="A74" s="20"/>
      <c r="L74" s="21"/>
    </row>
    <row r="75" spans="1:12" x14ac:dyDescent="0.35">
      <c r="A75" s="20"/>
      <c r="L75" s="21"/>
    </row>
    <row r="76" spans="1:12" x14ac:dyDescent="0.35">
      <c r="A76" s="20"/>
      <c r="L76" s="21"/>
    </row>
  </sheetData>
  <sheetProtection algorithmName="SHA-512" hashValue="rO6ovhhLWv2sX+rIThOMvB5KUJkURyOemUICvCfi27jJggCI2m8V+sLGROFVBEZB+DChDVmy+f4FRwOAzr6drA==" saltValue="euz2p4HF+Mdu32gvcfMahA==" spinCount="100000" sheet="1" selectLockedCells="1"/>
  <mergeCells count="139">
    <mergeCell ref="A1:L1"/>
    <mergeCell ref="A8:C8"/>
    <mergeCell ref="K4:K5"/>
    <mergeCell ref="L4:L5"/>
    <mergeCell ref="A15:B15"/>
    <mergeCell ref="C17:E17"/>
    <mergeCell ref="J17:L17"/>
    <mergeCell ref="A19:L19"/>
    <mergeCell ref="F17:I17"/>
    <mergeCell ref="A14:B14"/>
    <mergeCell ref="C14:L14"/>
    <mergeCell ref="A13:L13"/>
    <mergeCell ref="A3:J4"/>
    <mergeCell ref="A5:J6"/>
    <mergeCell ref="A7:C7"/>
    <mergeCell ref="A18:B18"/>
    <mergeCell ref="C15:L15"/>
    <mergeCell ref="A16:B16"/>
    <mergeCell ref="C16:L16"/>
    <mergeCell ref="H7:I7"/>
    <mergeCell ref="H8:L8"/>
    <mergeCell ref="K9:L9"/>
    <mergeCell ref="A9:C9"/>
    <mergeCell ref="B10:G10"/>
    <mergeCell ref="H69:K69"/>
    <mergeCell ref="K71:L72"/>
    <mergeCell ref="H70:H71"/>
    <mergeCell ref="I70:J71"/>
    <mergeCell ref="H72:H73"/>
    <mergeCell ref="I72:J73"/>
    <mergeCell ref="B65:L65"/>
    <mergeCell ref="G52:H52"/>
    <mergeCell ref="G53:H53"/>
    <mergeCell ref="B64:L64"/>
    <mergeCell ref="B63:L63"/>
    <mergeCell ref="A66:G66"/>
    <mergeCell ref="B62:L62"/>
    <mergeCell ref="A61:L61"/>
    <mergeCell ref="A55:H55"/>
    <mergeCell ref="A56:B56"/>
    <mergeCell ref="C56:H56"/>
    <mergeCell ref="A57:B57"/>
    <mergeCell ref="C57:H57"/>
    <mergeCell ref="A58:B58"/>
    <mergeCell ref="C58:H58"/>
    <mergeCell ref="A59:B60"/>
    <mergeCell ref="C59:H60"/>
    <mergeCell ref="A54:XFD54"/>
    <mergeCell ref="A49:C49"/>
    <mergeCell ref="A50:C50"/>
    <mergeCell ref="A51:C51"/>
    <mergeCell ref="A52:C52"/>
    <mergeCell ref="I47:J47"/>
    <mergeCell ref="I48:J48"/>
    <mergeCell ref="I49:J49"/>
    <mergeCell ref="I50:J50"/>
    <mergeCell ref="A53:C53"/>
    <mergeCell ref="D47:F47"/>
    <mergeCell ref="D48:F48"/>
    <mergeCell ref="D49:F49"/>
    <mergeCell ref="D50:F50"/>
    <mergeCell ref="D51:F51"/>
    <mergeCell ref="D52:F52"/>
    <mergeCell ref="K6:L6"/>
    <mergeCell ref="I11:L11"/>
    <mergeCell ref="I10:L10"/>
    <mergeCell ref="I12:L12"/>
    <mergeCell ref="K7:L7"/>
    <mergeCell ref="H9:J9"/>
    <mergeCell ref="A21:L21"/>
    <mergeCell ref="A30:B32"/>
    <mergeCell ref="B35:G36"/>
    <mergeCell ref="A35:A36"/>
    <mergeCell ref="A17:B17"/>
    <mergeCell ref="A29:L29"/>
    <mergeCell ref="C18:E18"/>
    <mergeCell ref="F18:I18"/>
    <mergeCell ref="J18:L18"/>
    <mergeCell ref="C30:E30"/>
    <mergeCell ref="H30:K30"/>
    <mergeCell ref="F30:G30"/>
    <mergeCell ref="C20:L20"/>
    <mergeCell ref="A24:L24"/>
    <mergeCell ref="J22:J23"/>
    <mergeCell ref="C22:D22"/>
    <mergeCell ref="C23:D23"/>
    <mergeCell ref="J25:K27"/>
    <mergeCell ref="D7:F7"/>
    <mergeCell ref="D8:F8"/>
    <mergeCell ref="D9:F9"/>
    <mergeCell ref="G45:H45"/>
    <mergeCell ref="A25:B25"/>
    <mergeCell ref="A26:B26"/>
    <mergeCell ref="A27:B27"/>
    <mergeCell ref="D44:F44"/>
    <mergeCell ref="G44:H44"/>
    <mergeCell ref="A43:L43"/>
    <mergeCell ref="L25:L27"/>
    <mergeCell ref="K45:L48"/>
    <mergeCell ref="A47:C47"/>
    <mergeCell ref="A48:C48"/>
    <mergeCell ref="K2:L2"/>
    <mergeCell ref="A46:C46"/>
    <mergeCell ref="A45:C45"/>
    <mergeCell ref="I44:J44"/>
    <mergeCell ref="I45:J45"/>
    <mergeCell ref="I46:J46"/>
    <mergeCell ref="K44:L44"/>
    <mergeCell ref="A37:A38"/>
    <mergeCell ref="B37:G38"/>
    <mergeCell ref="C33:D33"/>
    <mergeCell ref="C34:D34"/>
    <mergeCell ref="E25:G25"/>
    <mergeCell ref="E26:G26"/>
    <mergeCell ref="E27:G27"/>
    <mergeCell ref="E28:G28"/>
    <mergeCell ref="A28:B28"/>
    <mergeCell ref="J28:K28"/>
    <mergeCell ref="B39:G42"/>
    <mergeCell ref="A39:A42"/>
    <mergeCell ref="D46:F46"/>
    <mergeCell ref="D45:F45"/>
    <mergeCell ref="G46:H46"/>
    <mergeCell ref="B11:G11"/>
    <mergeCell ref="B12:G12"/>
    <mergeCell ref="G47:H47"/>
    <mergeCell ref="G48:H48"/>
    <mergeCell ref="K51:L51"/>
    <mergeCell ref="D53:F53"/>
    <mergeCell ref="K49:L49"/>
    <mergeCell ref="K50:L50"/>
    <mergeCell ref="K52:L52"/>
    <mergeCell ref="K53:L53"/>
    <mergeCell ref="I51:J51"/>
    <mergeCell ref="G49:H49"/>
    <mergeCell ref="I52:J52"/>
    <mergeCell ref="G50:H50"/>
    <mergeCell ref="G51:H51"/>
    <mergeCell ref="I53:J53"/>
  </mergeCells>
  <conditionalFormatting sqref="D53 G53:I53">
    <cfRule type="containsText" dxfId="3" priority="3" operator="containsText" text="Eigenmittel">
      <formula>NOT(ISERROR(SEARCH("Eigenmittel",D53)))</formula>
    </cfRule>
    <cfRule type="cellIs" dxfId="2" priority="4" operator="greaterThan">
      <formula>0</formula>
    </cfRule>
  </conditionalFormatting>
  <conditionalFormatting sqref="G55:I58">
    <cfRule type="containsText" dxfId="1" priority="1" operator="containsText" text="Eigenmittel">
      <formula>NOT(ISERROR(SEARCH("Eigenmittel",G55)))</formula>
    </cfRule>
    <cfRule type="cellIs" dxfId="0" priority="2" operator="greaterThan">
      <formula>0</formula>
    </cfRule>
  </conditionalFormatting>
  <dataValidations count="3">
    <dataValidation type="date" operator="greaterThan" allowBlank="1" showInputMessage="1" showErrorMessage="1" sqref="G32" xr:uid="{B6F09CCF-82CA-49F4-BB9F-9B76991D8FFA}">
      <formula1>F32</formula1>
    </dataValidation>
    <dataValidation type="whole" operator="greaterThan" allowBlank="1" showInputMessage="1" showErrorMessage="1" sqref="K32 K34 K36 K38 K40 K42" xr:uid="{2E984403-1C26-488D-AFD4-041517993FA0}">
      <formula1>0</formula1>
    </dataValidation>
    <dataValidation type="list" allowBlank="1" showInputMessage="1" showErrorMessage="1" sqref="D32:E32 I34:J34 I36:J36 I38:J38 I40:J40 I42:J42 I32:J32" xr:uid="{00ED1949-EA31-4898-A15C-B6DF85CBB37F}">
      <formula1>#REF!</formula1>
    </dataValidation>
  </dataValidations>
  <pageMargins left="0.59055118110236227" right="0.19685039370078741" top="0.39370078740157483" bottom="0.19685039370078741" header="0" footer="0"/>
  <pageSetup paperSize="9" scale="70" fitToHeight="0" orientation="portrait" horizontalDpi="4294967293" r:id="rId1"/>
  <headerFooter>
    <oddHeader>&amp;RSeite &amp;P von &amp;N</oddHeader>
  </headerFooter>
  <rowBreaks count="1" manualBreakCount="1">
    <brk id="42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94EA97-AE1E-4384-A1B0-D61B5D732828}">
  <dimension ref="A1:G25"/>
  <sheetViews>
    <sheetView workbookViewId="0">
      <selection activeCell="F19" sqref="F19"/>
    </sheetView>
  </sheetViews>
  <sheetFormatPr baseColWidth="10" defaultRowHeight="14.5" x14ac:dyDescent="0.35"/>
  <cols>
    <col min="3" max="3" width="13.1796875" customWidth="1"/>
    <col min="4" max="6" width="11.7265625" customWidth="1"/>
  </cols>
  <sheetData>
    <row r="1" spans="1:7" x14ac:dyDescent="0.35">
      <c r="A1" s="9" t="s">
        <v>54</v>
      </c>
      <c r="C1" s="36" t="s">
        <v>55</v>
      </c>
      <c r="D1" s="36" t="s">
        <v>56</v>
      </c>
      <c r="F1" t="s">
        <v>56</v>
      </c>
    </row>
    <row r="2" spans="1:7" x14ac:dyDescent="0.35">
      <c r="A2" s="10">
        <v>0</v>
      </c>
      <c r="C2" s="34">
        <v>2</v>
      </c>
      <c r="D2" s="35">
        <v>8</v>
      </c>
      <c r="E2" s="28"/>
      <c r="F2" s="28">
        <v>37.5</v>
      </c>
      <c r="G2" s="28"/>
    </row>
    <row r="3" spans="1:7" x14ac:dyDescent="0.35">
      <c r="A3" s="10">
        <v>4.1666666666666664E-2</v>
      </c>
      <c r="C3" s="37">
        <v>6</v>
      </c>
      <c r="D3" s="38">
        <v>18</v>
      </c>
      <c r="E3" s="29"/>
    </row>
    <row r="4" spans="1:7" x14ac:dyDescent="0.35">
      <c r="A4" s="10">
        <v>8.3333333333333329E-2</v>
      </c>
    </row>
    <row r="5" spans="1:7" x14ac:dyDescent="0.35">
      <c r="A5" s="10">
        <v>0.125</v>
      </c>
    </row>
    <row r="6" spans="1:7" x14ac:dyDescent="0.35">
      <c r="A6" s="10">
        <v>0.16666666666666699</v>
      </c>
    </row>
    <row r="7" spans="1:7" x14ac:dyDescent="0.35">
      <c r="A7" s="10">
        <v>0.20833333333333301</v>
      </c>
    </row>
    <row r="8" spans="1:7" x14ac:dyDescent="0.35">
      <c r="A8" s="10">
        <v>0.25</v>
      </c>
    </row>
    <row r="9" spans="1:7" x14ac:dyDescent="0.35">
      <c r="A9" s="10">
        <v>0.29166666666666702</v>
      </c>
    </row>
    <row r="10" spans="1:7" x14ac:dyDescent="0.35">
      <c r="A10" s="10">
        <v>0.33333333333333298</v>
      </c>
    </row>
    <row r="11" spans="1:7" x14ac:dyDescent="0.35">
      <c r="A11" s="10">
        <v>0.375</v>
      </c>
    </row>
    <row r="12" spans="1:7" x14ac:dyDescent="0.35">
      <c r="A12" s="10">
        <v>0.41666666666666702</v>
      </c>
    </row>
    <row r="13" spans="1:7" x14ac:dyDescent="0.35">
      <c r="A13" s="10">
        <v>0.45833333333333298</v>
      </c>
    </row>
    <row r="14" spans="1:7" x14ac:dyDescent="0.35">
      <c r="A14" s="10">
        <v>0.5</v>
      </c>
    </row>
    <row r="15" spans="1:7" x14ac:dyDescent="0.35">
      <c r="A15" s="10">
        <v>0.54166666666666696</v>
      </c>
    </row>
    <row r="16" spans="1:7" x14ac:dyDescent="0.35">
      <c r="A16" s="10">
        <v>0.58333333333333304</v>
      </c>
    </row>
    <row r="17" spans="1:1" x14ac:dyDescent="0.35">
      <c r="A17" s="10">
        <v>0.625</v>
      </c>
    </row>
    <row r="18" spans="1:1" x14ac:dyDescent="0.35">
      <c r="A18" s="10">
        <v>0.66666666666666696</v>
      </c>
    </row>
    <row r="19" spans="1:1" x14ac:dyDescent="0.35">
      <c r="A19" s="10">
        <v>0.70833333333333304</v>
      </c>
    </row>
    <row r="20" spans="1:1" x14ac:dyDescent="0.35">
      <c r="A20" s="10">
        <v>0.75</v>
      </c>
    </row>
    <row r="21" spans="1:1" x14ac:dyDescent="0.35">
      <c r="A21" s="10">
        <v>0.79166666666666696</v>
      </c>
    </row>
    <row r="22" spans="1:1" x14ac:dyDescent="0.35">
      <c r="A22" s="10">
        <v>0.83333333333333304</v>
      </c>
    </row>
    <row r="23" spans="1:1" x14ac:dyDescent="0.35">
      <c r="A23" s="10">
        <v>0.875</v>
      </c>
    </row>
    <row r="24" spans="1:1" x14ac:dyDescent="0.35">
      <c r="A24" s="10">
        <v>0.91666666666666696</v>
      </c>
    </row>
    <row r="25" spans="1:1" x14ac:dyDescent="0.35">
      <c r="A25" s="10">
        <v>0.95833333333333304</v>
      </c>
    </row>
  </sheetData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Abrechnung_Juleica</vt:lpstr>
      <vt:lpstr>Nur_für_EJH_Verwaltung_relevant</vt:lpstr>
      <vt:lpstr>Abrechnung_Juleica!Druckbereich</vt:lpstr>
      <vt:lpstr>Abrechnung_Juleica!Drucktitel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Vonsien, Anke</dc:creator>
  <cp:lastModifiedBy>Behringer, Hannah</cp:lastModifiedBy>
  <cp:lastPrinted>2025-01-08T14:42:33Z</cp:lastPrinted>
  <dcterms:created xsi:type="dcterms:W3CDTF">2016-12-15T06:52:55Z</dcterms:created>
  <dcterms:modified xsi:type="dcterms:W3CDTF">2025-09-25T13:39:30Z</dcterms:modified>
</cp:coreProperties>
</file>